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jfr-fs01.jframalde.local\JFR\10_Recursos Humanos\05 - Balanço Social\2024\"/>
    </mc:Choice>
  </mc:AlternateContent>
  <xr:revisionPtr revIDLastSave="0" documentId="13_ncr:1_{B311C751-5DFC-47E5-8107-9BB675C2F1AF}" xr6:coauthVersionLast="47" xr6:coauthVersionMax="47" xr10:uidLastSave="{00000000-0000-0000-0000-000000000000}"/>
  <workbookProtection workbookAlgorithmName="SHA-512" workbookHashValue="+dAgJ4klKsXa426RVFyjSTwFUUqpLciS5dgrxnbj6HXZtOZIvzdrpXLNZiw3aXXnpk5u1qAH91NrO5qJbr50BA==" workbookSaltValue="6ugBiV4mTllxkoRV4nmDqA==" workbookSpinCount="100000" lockStructure="1"/>
  <bookViews>
    <workbookView xWindow="-108" yWindow="-108" windowWidth="23256" windowHeight="12456" tabRatio="939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78" l="1"/>
  <c r="B9" i="78"/>
  <c r="B21" i="78" l="1"/>
  <c r="C835" i="76" l="1"/>
  <c r="B835" i="76"/>
  <c r="C821" i="76"/>
  <c r="B821" i="76"/>
  <c r="C807" i="76"/>
  <c r="B807" i="76"/>
  <c r="C793" i="76"/>
  <c r="B793" i="76"/>
  <c r="C779" i="76"/>
  <c r="B779" i="76"/>
  <c r="C765" i="76"/>
  <c r="B765" i="76"/>
  <c r="C751" i="76"/>
  <c r="B751" i="76"/>
  <c r="C737" i="76"/>
  <c r="B737" i="76"/>
  <c r="C723" i="76"/>
  <c r="B723" i="76"/>
  <c r="C709" i="76"/>
  <c r="B709" i="76"/>
  <c r="C695" i="76"/>
  <c r="B695" i="76"/>
  <c r="C681" i="76"/>
  <c r="B681" i="76"/>
  <c r="C667" i="76"/>
  <c r="B667" i="76"/>
  <c r="C653" i="76"/>
  <c r="B653" i="76"/>
  <c r="C639" i="76"/>
  <c r="B639" i="76"/>
  <c r="C625" i="76"/>
  <c r="B625" i="76"/>
  <c r="C611" i="76"/>
  <c r="B611" i="76"/>
  <c r="C597" i="76"/>
  <c r="B597" i="76"/>
  <c r="C584" i="76"/>
  <c r="B584" i="76"/>
  <c r="C570" i="76"/>
  <c r="B570" i="76"/>
  <c r="C556" i="76"/>
  <c r="B556" i="76"/>
  <c r="C542" i="76"/>
  <c r="B542" i="76"/>
  <c r="C528" i="76"/>
  <c r="B528" i="76"/>
  <c r="C514" i="76"/>
  <c r="B514" i="76"/>
  <c r="C500" i="76"/>
  <c r="B500" i="76"/>
  <c r="C486" i="76"/>
  <c r="B486" i="76"/>
  <c r="C472" i="76"/>
  <c r="B472" i="76"/>
  <c r="C458" i="76"/>
  <c r="B458" i="76"/>
  <c r="C444" i="76"/>
  <c r="B444" i="76"/>
  <c r="C430" i="76"/>
  <c r="B430" i="76"/>
  <c r="C416" i="76"/>
  <c r="B416" i="76"/>
  <c r="C402" i="76"/>
  <c r="B402" i="76"/>
  <c r="C389" i="76"/>
  <c r="B389" i="76"/>
  <c r="C375" i="76" l="1"/>
  <c r="B375" i="76"/>
  <c r="C361" i="76"/>
  <c r="B361" i="76"/>
  <c r="C347" i="76"/>
  <c r="B347" i="76"/>
  <c r="C333" i="76"/>
  <c r="B333" i="76"/>
  <c r="B14" i="1"/>
  <c r="B13" i="1"/>
  <c r="AC50" i="72" l="1"/>
  <c r="AB50" i="72"/>
  <c r="AD50" i="72" s="1"/>
  <c r="AC49" i="72"/>
  <c r="AB49" i="72"/>
  <c r="AD49" i="72" s="1"/>
  <c r="AC48" i="72"/>
  <c r="AB48" i="72"/>
  <c r="AC47" i="72"/>
  <c r="AB47" i="72"/>
  <c r="AD47" i="72" s="1"/>
  <c r="AC46" i="72"/>
  <c r="AB46" i="72"/>
  <c r="AC45" i="72"/>
  <c r="AD45" i="72" s="1"/>
  <c r="AB45" i="72"/>
  <c r="AC44" i="72"/>
  <c r="AB44" i="72"/>
  <c r="AD44" i="72" s="1"/>
  <c r="AC43" i="72"/>
  <c r="AB43" i="72"/>
  <c r="AD43" i="72" s="1"/>
  <c r="AC42" i="72"/>
  <c r="AB42" i="72"/>
  <c r="AC41" i="72"/>
  <c r="AB41" i="72"/>
  <c r="AC40" i="72"/>
  <c r="AB40" i="72"/>
  <c r="AC39" i="72"/>
  <c r="AB39" i="72"/>
  <c r="AC38" i="72"/>
  <c r="AB38" i="72"/>
  <c r="AD38" i="72" s="1"/>
  <c r="AC37" i="72"/>
  <c r="AB37" i="72"/>
  <c r="AD37" i="72" s="1"/>
  <c r="AC36" i="72"/>
  <c r="AB36" i="72"/>
  <c r="AD36" i="72" s="1"/>
  <c r="AC35" i="72"/>
  <c r="AB35" i="72"/>
  <c r="AD35" i="72" s="1"/>
  <c r="AC34" i="72"/>
  <c r="AB34" i="72"/>
  <c r="AC33" i="72"/>
  <c r="AB33" i="72"/>
  <c r="AD33" i="72" s="1"/>
  <c r="AC32" i="72"/>
  <c r="AB32" i="72"/>
  <c r="AC31" i="72"/>
  <c r="AB31" i="72"/>
  <c r="AC30" i="72"/>
  <c r="AB30" i="72"/>
  <c r="AC29" i="72"/>
  <c r="AB29" i="72"/>
  <c r="AD29" i="72" s="1"/>
  <c r="AC28" i="72"/>
  <c r="AB28" i="72"/>
  <c r="AD28" i="72" s="1"/>
  <c r="AC27" i="72"/>
  <c r="AB27" i="72"/>
  <c r="AD27" i="72" s="1"/>
  <c r="AC26" i="72"/>
  <c r="AB26" i="72"/>
  <c r="AC25" i="72"/>
  <c r="AB25" i="72"/>
  <c r="AC24" i="72"/>
  <c r="AB24" i="72"/>
  <c r="AC23" i="72"/>
  <c r="AB23" i="72"/>
  <c r="AC22" i="72"/>
  <c r="AB22" i="72"/>
  <c r="AD22" i="72" s="1"/>
  <c r="AC21" i="72"/>
  <c r="AB21" i="72"/>
  <c r="AD21" i="72" s="1"/>
  <c r="AC20" i="72"/>
  <c r="AB20" i="72"/>
  <c r="AD20" i="72" s="1"/>
  <c r="AC19" i="72"/>
  <c r="AB19" i="72"/>
  <c r="AC18" i="72"/>
  <c r="AB18" i="72"/>
  <c r="AD18" i="72" s="1"/>
  <c r="AC17" i="72"/>
  <c r="AB17" i="72"/>
  <c r="AD17" i="72" s="1"/>
  <c r="AC16" i="72"/>
  <c r="AB16" i="72"/>
  <c r="AC15" i="72"/>
  <c r="AB15" i="72"/>
  <c r="AD15" i="72" s="1"/>
  <c r="AC14" i="72"/>
  <c r="AB14" i="72"/>
  <c r="AC13" i="72"/>
  <c r="AB13" i="72"/>
  <c r="AC12" i="72"/>
  <c r="AB12" i="72"/>
  <c r="AC11" i="72"/>
  <c r="AB11" i="72"/>
  <c r="AD11" i="72" s="1"/>
  <c r="AC10" i="72"/>
  <c r="AB10" i="72"/>
  <c r="AD10" i="72" s="1"/>
  <c r="AC9" i="72"/>
  <c r="AB9" i="72"/>
  <c r="AC8" i="72"/>
  <c r="AB8" i="72"/>
  <c r="AC7" i="72"/>
  <c r="AB7" i="72"/>
  <c r="S51" i="72"/>
  <c r="R51" i="72"/>
  <c r="O51" i="72"/>
  <c r="N51" i="72"/>
  <c r="Q51" i="72"/>
  <c r="P51" i="72"/>
  <c r="M51" i="72"/>
  <c r="L51" i="72"/>
  <c r="AD7" i="72" l="1"/>
  <c r="AD14" i="72"/>
  <c r="AD13" i="72"/>
  <c r="AD8" i="72"/>
  <c r="AD19" i="72"/>
  <c r="AD24" i="72"/>
  <c r="AD40" i="72"/>
  <c r="AD46" i="72"/>
  <c r="AD25" i="72"/>
  <c r="AD30" i="72"/>
  <c r="AD41" i="72"/>
  <c r="AD9" i="72"/>
  <c r="AD26" i="72"/>
  <c r="AD31" i="72"/>
  <c r="AD42" i="72"/>
  <c r="AD48" i="72"/>
  <c r="AD16" i="72"/>
  <c r="AD32" i="72"/>
  <c r="AD12" i="72"/>
  <c r="AD23" i="72"/>
  <c r="AD34" i="72"/>
  <c r="AD39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X6" i="32"/>
  <c r="Y6" i="63" s="1"/>
  <c r="Y6" i="32"/>
  <c r="X7" i="32"/>
  <c r="Y7" i="32"/>
  <c r="X8" i="32"/>
  <c r="S8" i="71" s="1"/>
  <c r="Y8" i="32"/>
  <c r="X9" i="32"/>
  <c r="Y9" i="32"/>
  <c r="X10" i="32"/>
  <c r="Y10" i="63" s="1"/>
  <c r="Y10" i="32"/>
  <c r="X10" i="62" s="1"/>
  <c r="X11" i="32"/>
  <c r="W11" i="62" s="1"/>
  <c r="Y11" i="32"/>
  <c r="AF14" i="72" s="1"/>
  <c r="X12" i="32"/>
  <c r="Y12" i="63" s="1"/>
  <c r="Y12" i="32"/>
  <c r="AF15" i="72" s="1"/>
  <c r="X13" i="32"/>
  <c r="Y13" i="32"/>
  <c r="X14" i="32"/>
  <c r="Z14" i="32" s="1"/>
  <c r="Y14" i="32"/>
  <c r="X15" i="32"/>
  <c r="Y15" i="32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X22" i="32"/>
  <c r="W22" i="62" s="1"/>
  <c r="Y22" i="32"/>
  <c r="X23" i="32"/>
  <c r="Y23" i="32"/>
  <c r="X24" i="32"/>
  <c r="Y24" i="63" s="1"/>
  <c r="Y24" i="32"/>
  <c r="X25" i="32"/>
  <c r="Y25" i="32"/>
  <c r="X26" i="32"/>
  <c r="W26" i="62" s="1"/>
  <c r="Y26" i="32"/>
  <c r="X27" i="32"/>
  <c r="Y27" i="32"/>
  <c r="X28" i="32"/>
  <c r="Y28" i="63" s="1"/>
  <c r="Y28" i="32"/>
  <c r="AF31" i="72" s="1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T32" i="71" s="1"/>
  <c r="X33" i="32"/>
  <c r="Y33" i="32"/>
  <c r="X34" i="32"/>
  <c r="W34" i="62" s="1"/>
  <c r="Y34" i="32"/>
  <c r="X35" i="32"/>
  <c r="Y35" i="32"/>
  <c r="X36" i="32"/>
  <c r="Y36" i="63" s="1"/>
  <c r="Y36" i="32"/>
  <c r="Z36" i="63" s="1"/>
  <c r="X37" i="32"/>
  <c r="Y37" i="32"/>
  <c r="Z37" i="32" s="1"/>
  <c r="U37" i="71" s="1"/>
  <c r="X38" i="32"/>
  <c r="W38" i="62" s="1"/>
  <c r="Y38" i="32"/>
  <c r="T38" i="71" s="1"/>
  <c r="X39" i="32"/>
  <c r="Y39" i="32"/>
  <c r="X40" i="32"/>
  <c r="Y40" i="63" s="1"/>
  <c r="Y40" i="32"/>
  <c r="X40" i="62" s="1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AG48" i="72" s="1"/>
  <c r="X46" i="32"/>
  <c r="Y46" i="63" s="1"/>
  <c r="Y46" i="32"/>
  <c r="Y5" i="32"/>
  <c r="X5" i="32"/>
  <c r="Y5" i="63" s="1"/>
  <c r="Y4" i="32"/>
  <c r="AF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D13" i="75" s="1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H41" i="74" s="1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Q42" i="71"/>
  <c r="P42" i="71"/>
  <c r="Q41" i="71"/>
  <c r="P41" i="71"/>
  <c r="R41" i="71" s="1"/>
  <c r="Q40" i="71"/>
  <c r="P40" i="71"/>
  <c r="Q39" i="71"/>
  <c r="P39" i="71"/>
  <c r="Q38" i="71"/>
  <c r="P38" i="71"/>
  <c r="Q37" i="71"/>
  <c r="P37" i="71"/>
  <c r="Q36" i="71"/>
  <c r="P36" i="71"/>
  <c r="Q35" i="71"/>
  <c r="P35" i="71"/>
  <c r="R35" i="71" s="1"/>
  <c r="Q34" i="71"/>
  <c r="P34" i="71"/>
  <c r="Q33" i="71"/>
  <c r="P33" i="7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Q24" i="71"/>
  <c r="P24" i="71"/>
  <c r="Q23" i="71"/>
  <c r="P23" i="71"/>
  <c r="Q22" i="71"/>
  <c r="P22" i="71"/>
  <c r="Q21" i="71"/>
  <c r="P21" i="71"/>
  <c r="Q20" i="71"/>
  <c r="P20" i="71"/>
  <c r="Q19" i="71"/>
  <c r="P19" i="71"/>
  <c r="Q18" i="71"/>
  <c r="P18" i="71"/>
  <c r="Q17" i="71"/>
  <c r="P17" i="71"/>
  <c r="R17" i="71" s="1"/>
  <c r="Q16" i="71"/>
  <c r="P16" i="71"/>
  <c r="Q15" i="71"/>
  <c r="P15" i="71"/>
  <c r="Q14" i="71"/>
  <c r="P14" i="71"/>
  <c r="Q13" i="71"/>
  <c r="P13" i="71"/>
  <c r="Q12" i="71"/>
  <c r="P12" i="71"/>
  <c r="Q11" i="71"/>
  <c r="P11" i="71"/>
  <c r="R11" i="71" s="1"/>
  <c r="Q10" i="71"/>
  <c r="P10" i="71"/>
  <c r="Q9" i="71"/>
  <c r="P9" i="7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F23" i="68" s="1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R19" i="66" s="1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W8" i="63"/>
  <c r="V8" i="63"/>
  <c r="W7" i="63"/>
  <c r="V7" i="63"/>
  <c r="W6" i="63"/>
  <c r="V6" i="63"/>
  <c r="W5" i="63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V23" i="62" s="1"/>
  <c r="U22" i="62"/>
  <c r="T22" i="62"/>
  <c r="U21" i="62"/>
  <c r="T21" i="62"/>
  <c r="U20" i="62"/>
  <c r="T20" i="62"/>
  <c r="U19" i="62"/>
  <c r="T19" i="62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Z7" i="32"/>
  <c r="AG10" i="72" s="1"/>
  <c r="Z17" i="32"/>
  <c r="Y17" i="62" s="1"/>
  <c r="Z19" i="32"/>
  <c r="U19" i="71" s="1"/>
  <c r="Z29" i="32"/>
  <c r="U29" i="71" s="1"/>
  <c r="Z13" i="32"/>
  <c r="AG16" i="72" s="1"/>
  <c r="Z44" i="32"/>
  <c r="AG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AG44" i="72" s="1"/>
  <c r="Z25" i="32"/>
  <c r="A2" i="2"/>
  <c r="R35" i="66"/>
  <c r="Z28" i="67"/>
  <c r="AF27" i="68"/>
  <c r="AF39" i="68"/>
  <c r="AF43" i="68"/>
  <c r="R13" i="71"/>
  <c r="R18" i="71"/>
  <c r="N10" i="73"/>
  <c r="N14" i="73"/>
  <c r="H21" i="74"/>
  <c r="H25" i="74"/>
  <c r="H29" i="74"/>
  <c r="H33" i="74"/>
  <c r="H37" i="74"/>
  <c r="H45" i="74"/>
  <c r="AD5" i="75"/>
  <c r="AD9" i="75"/>
  <c r="AD17" i="75"/>
  <c r="N4" i="73"/>
  <c r="AG34" i="72"/>
  <c r="AE31" i="61"/>
  <c r="AG40" i="72"/>
  <c r="AA37" i="63"/>
  <c r="AE37" i="61"/>
  <c r="AG46" i="72"/>
  <c r="AE43" i="61"/>
  <c r="Y29" i="62"/>
  <c r="U45" i="71"/>
  <c r="Y45" i="62"/>
  <c r="AF50" i="72"/>
  <c r="T47" i="71"/>
  <c r="Z47" i="63"/>
  <c r="X47" i="62"/>
  <c r="AD47" i="61"/>
  <c r="AF48" i="72"/>
  <c r="T45" i="71"/>
  <c r="Z45" i="63"/>
  <c r="X45" i="62"/>
  <c r="AD45" i="61"/>
  <c r="AF37" i="72"/>
  <c r="T22" i="71"/>
  <c r="AF18" i="72"/>
  <c r="T15" i="71"/>
  <c r="Z15" i="63"/>
  <c r="X15" i="62"/>
  <c r="AD15" i="61"/>
  <c r="AF10" i="72"/>
  <c r="T7" i="71"/>
  <c r="Z7" i="63"/>
  <c r="X7" i="62"/>
  <c r="AD7" i="61"/>
  <c r="AF8" i="72"/>
  <c r="T5" i="71"/>
  <c r="Z5" i="63"/>
  <c r="X5" i="62"/>
  <c r="AD5" i="61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W39" i="62"/>
  <c r="AC39" i="61"/>
  <c r="S38" i="71"/>
  <c r="Y38" i="63"/>
  <c r="AE39" i="72"/>
  <c r="S36" i="71"/>
  <c r="AC36" i="61"/>
  <c r="AE36" i="72"/>
  <c r="S33" i="71"/>
  <c r="Y33" i="63"/>
  <c r="W33" i="62"/>
  <c r="AC33" i="61"/>
  <c r="AE34" i="72"/>
  <c r="S31" i="71"/>
  <c r="Y31" i="63"/>
  <c r="W31" i="62"/>
  <c r="AC31" i="61"/>
  <c r="S30" i="71"/>
  <c r="Y30" i="63"/>
  <c r="AE31" i="72"/>
  <c r="S28" i="71"/>
  <c r="AC28" i="61"/>
  <c r="AE28" i="72"/>
  <c r="S25" i="71"/>
  <c r="Y25" i="63"/>
  <c r="W25" i="62"/>
  <c r="AC25" i="61"/>
  <c r="AE26" i="72"/>
  <c r="S23" i="71"/>
  <c r="Y23" i="63"/>
  <c r="W23" i="62"/>
  <c r="AC23" i="61"/>
  <c r="S22" i="71"/>
  <c r="Y22" i="63"/>
  <c r="AE23" i="72"/>
  <c r="S20" i="71"/>
  <c r="AC20" i="61"/>
  <c r="AE19" i="72"/>
  <c r="W16" i="62"/>
  <c r="AC16" i="61"/>
  <c r="AE18" i="72"/>
  <c r="S15" i="71"/>
  <c r="Y15" i="63"/>
  <c r="W15" i="62"/>
  <c r="AC15" i="61"/>
  <c r="AE16" i="72"/>
  <c r="S13" i="71"/>
  <c r="Y13" i="63"/>
  <c r="W13" i="62"/>
  <c r="AC13" i="61"/>
  <c r="AE13" i="72"/>
  <c r="S10" i="71"/>
  <c r="AC10" i="61"/>
  <c r="AE10" i="72"/>
  <c r="S7" i="71"/>
  <c r="Y7" i="63"/>
  <c r="W7" i="62"/>
  <c r="AC7" i="61"/>
  <c r="W5" i="62"/>
  <c r="AC5" i="61"/>
  <c r="AA53" i="63"/>
  <c r="AE53" i="61"/>
  <c r="Y41" i="62"/>
  <c r="AF46" i="72"/>
  <c r="T43" i="71"/>
  <c r="Z43" i="63"/>
  <c r="X43" i="62"/>
  <c r="AD43" i="61"/>
  <c r="AF44" i="72"/>
  <c r="T41" i="71"/>
  <c r="Z41" i="63"/>
  <c r="X41" i="62"/>
  <c r="AD41" i="61"/>
  <c r="AF42" i="72"/>
  <c r="T39" i="71"/>
  <c r="Z39" i="63"/>
  <c r="X39" i="62"/>
  <c r="AD39" i="61"/>
  <c r="AF40" i="72"/>
  <c r="T37" i="71"/>
  <c r="Z37" i="63"/>
  <c r="X37" i="62"/>
  <c r="AD37" i="61"/>
  <c r="AF38" i="72"/>
  <c r="T35" i="71"/>
  <c r="Z35" i="63"/>
  <c r="X35" i="62"/>
  <c r="AD35" i="61"/>
  <c r="AF36" i="72"/>
  <c r="T33" i="71"/>
  <c r="Z33" i="63"/>
  <c r="X33" i="62"/>
  <c r="AD33" i="61"/>
  <c r="AF34" i="72"/>
  <c r="T31" i="71"/>
  <c r="Z31" i="63"/>
  <c r="X31" i="62"/>
  <c r="AD31" i="61"/>
  <c r="AF32" i="72"/>
  <c r="T29" i="71"/>
  <c r="Z29" i="63"/>
  <c r="X29" i="62"/>
  <c r="AD29" i="61"/>
  <c r="AF30" i="72"/>
  <c r="T27" i="71"/>
  <c r="Z27" i="63"/>
  <c r="X27" i="62"/>
  <c r="AD27" i="61"/>
  <c r="AF28" i="72"/>
  <c r="T25" i="71"/>
  <c r="Z25" i="63"/>
  <c r="X25" i="62"/>
  <c r="AD25" i="61"/>
  <c r="AF26" i="72"/>
  <c r="T23" i="71"/>
  <c r="Z23" i="63"/>
  <c r="X23" i="62"/>
  <c r="AD23" i="61"/>
  <c r="AF24" i="72"/>
  <c r="T21" i="71"/>
  <c r="Z21" i="63"/>
  <c r="X21" i="62"/>
  <c r="AD21" i="61"/>
  <c r="AF22" i="72"/>
  <c r="T19" i="71"/>
  <c r="Z19" i="63"/>
  <c r="X19" i="62"/>
  <c r="AD19" i="61"/>
  <c r="AF20" i="72"/>
  <c r="T17" i="71"/>
  <c r="Z17" i="63"/>
  <c r="X17" i="62"/>
  <c r="AD17" i="61"/>
  <c r="AF17" i="72"/>
  <c r="AF16" i="72"/>
  <c r="T13" i="71"/>
  <c r="Z13" i="63"/>
  <c r="X13" i="62"/>
  <c r="AD13" i="61"/>
  <c r="AF12" i="72"/>
  <c r="T9" i="71"/>
  <c r="Z9" i="63"/>
  <c r="X9" i="62"/>
  <c r="AD9" i="61"/>
  <c r="AF9" i="72"/>
  <c r="AE50" i="72"/>
  <c r="S47" i="71"/>
  <c r="Y47" i="63"/>
  <c r="W47" i="62"/>
  <c r="AC47" i="61"/>
  <c r="AE49" i="72"/>
  <c r="S46" i="71"/>
  <c r="AC46" i="61"/>
  <c r="AE47" i="72"/>
  <c r="W44" i="62"/>
  <c r="AC44" i="61"/>
  <c r="AE46" i="72"/>
  <c r="S43" i="71"/>
  <c r="Y43" i="63"/>
  <c r="W43" i="62"/>
  <c r="AC43" i="61"/>
  <c r="S42" i="71"/>
  <c r="Y42" i="63"/>
  <c r="AE43" i="72"/>
  <c r="S40" i="71"/>
  <c r="AC40" i="61"/>
  <c r="AE40" i="72"/>
  <c r="S37" i="71"/>
  <c r="Y37" i="63"/>
  <c r="W37" i="62"/>
  <c r="AC37" i="61"/>
  <c r="AE38" i="72"/>
  <c r="S35" i="71"/>
  <c r="Y35" i="63"/>
  <c r="W35" i="62"/>
  <c r="AC35" i="61"/>
  <c r="S34" i="71"/>
  <c r="Y34" i="63"/>
  <c r="AE35" i="72"/>
  <c r="S32" i="71"/>
  <c r="AC32" i="61"/>
  <c r="AE32" i="72"/>
  <c r="S29" i="71"/>
  <c r="Y29" i="63"/>
  <c r="W29" i="62"/>
  <c r="AC29" i="61"/>
  <c r="AE30" i="72"/>
  <c r="S27" i="71"/>
  <c r="Y27" i="63"/>
  <c r="W27" i="62"/>
  <c r="AC27" i="61"/>
  <c r="S26" i="71"/>
  <c r="Y26" i="63"/>
  <c r="AE27" i="72"/>
  <c r="S24" i="71"/>
  <c r="AC24" i="61"/>
  <c r="AE24" i="72"/>
  <c r="S21" i="71"/>
  <c r="Y21" i="63"/>
  <c r="W21" i="62"/>
  <c r="AC21" i="61"/>
  <c r="AE22" i="72"/>
  <c r="S19" i="71"/>
  <c r="Y19" i="63"/>
  <c r="W19" i="62"/>
  <c r="AC19" i="61"/>
  <c r="S18" i="71"/>
  <c r="Y18" i="63"/>
  <c r="AE20" i="72"/>
  <c r="S17" i="71"/>
  <c r="Y17" i="63"/>
  <c r="W17" i="62"/>
  <c r="AC17" i="61"/>
  <c r="S14" i="71"/>
  <c r="Y14" i="63"/>
  <c r="AE15" i="72"/>
  <c r="S12" i="71"/>
  <c r="AC12" i="61"/>
  <c r="S11" i="71"/>
  <c r="Y11" i="63"/>
  <c r="AE12" i="72"/>
  <c r="S9" i="71"/>
  <c r="Y9" i="63"/>
  <c r="W9" i="62"/>
  <c r="AC9" i="61"/>
  <c r="U7" i="71"/>
  <c r="AE9" i="72"/>
  <c r="S6" i="71"/>
  <c r="AC6" i="61"/>
  <c r="AE52" i="61"/>
  <c r="X6" i="63"/>
  <c r="X23" i="63"/>
  <c r="X37" i="63"/>
  <c r="R21" i="71"/>
  <c r="R45" i="71"/>
  <c r="R46" i="71"/>
  <c r="X5" i="63"/>
  <c r="X13" i="63"/>
  <c r="AB24" i="61"/>
  <c r="Y19" i="62"/>
  <c r="AB51" i="72"/>
  <c r="Z11" i="63" l="1"/>
  <c r="AE14" i="72"/>
  <c r="AD48" i="68"/>
  <c r="Z11" i="32"/>
  <c r="AG14" i="72" s="1"/>
  <c r="AC11" i="61"/>
  <c r="Q48" i="71"/>
  <c r="X11" i="63"/>
  <c r="AB12" i="61"/>
  <c r="AD11" i="61"/>
  <c r="X11" i="62"/>
  <c r="T11" i="71"/>
  <c r="AC8" i="61"/>
  <c r="W8" i="62"/>
  <c r="AE11" i="72"/>
  <c r="X4" i="62"/>
  <c r="Z4" i="63"/>
  <c r="S5" i="71"/>
  <c r="AE8" i="72"/>
  <c r="X36" i="63"/>
  <c r="X48" i="67"/>
  <c r="R4" i="71"/>
  <c r="P48" i="71"/>
  <c r="V19" i="62"/>
  <c r="Z44" i="67"/>
  <c r="AF31" i="68"/>
  <c r="R7" i="71"/>
  <c r="R19" i="71"/>
  <c r="R25" i="71"/>
  <c r="R37" i="71"/>
  <c r="R43" i="71"/>
  <c r="Z5" i="32"/>
  <c r="Z23" i="32"/>
  <c r="Z47" i="32"/>
  <c r="X9" i="63"/>
  <c r="N45" i="70"/>
  <c r="V21" i="62"/>
  <c r="W54" i="63"/>
  <c r="I48" i="64"/>
  <c r="AA54" i="65"/>
  <c r="N4" i="70"/>
  <c r="N10" i="70"/>
  <c r="R9" i="71"/>
  <c r="R15" i="71"/>
  <c r="R33" i="71"/>
  <c r="R39" i="71"/>
  <c r="Z39" i="32"/>
  <c r="Z33" i="32"/>
  <c r="Z27" i="32"/>
  <c r="Z21" i="32"/>
  <c r="Z15" i="32"/>
  <c r="AE15" i="61" s="1"/>
  <c r="Z9" i="32"/>
  <c r="AE9" i="61" s="1"/>
  <c r="R5" i="71"/>
  <c r="J5" i="64"/>
  <c r="N29" i="73"/>
  <c r="AD47" i="75"/>
  <c r="AA17" i="63"/>
  <c r="AB9" i="65"/>
  <c r="AB53" i="65"/>
  <c r="R23" i="66"/>
  <c r="R27" i="66"/>
  <c r="R31" i="66"/>
  <c r="R39" i="66"/>
  <c r="R43" i="66"/>
  <c r="R47" i="66"/>
  <c r="Y44" i="62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Y13" i="62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Y26" i="62" s="1"/>
  <c r="AG29" i="72"/>
  <c r="X52" i="63"/>
  <c r="V54" i="63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X20" i="62"/>
  <c r="T20" i="71"/>
  <c r="Z16" i="32"/>
  <c r="AA16" i="63" s="1"/>
  <c r="AF19" i="72"/>
  <c r="AD16" i="61"/>
  <c r="Z16" i="63"/>
  <c r="Z12" i="32"/>
  <c r="T12" i="71"/>
  <c r="X12" i="62"/>
  <c r="Z10" i="32"/>
  <c r="AE10" i="61" s="1"/>
  <c r="AF13" i="72"/>
  <c r="AD10" i="61"/>
  <c r="Z10" i="63"/>
  <c r="Z8" i="32"/>
  <c r="AE8" i="61" s="1"/>
  <c r="Z8" i="63"/>
  <c r="AF11" i="72"/>
  <c r="AD8" i="61"/>
  <c r="Z6" i="32"/>
  <c r="T6" i="71"/>
  <c r="Y48" i="32"/>
  <c r="W49" i="63" s="1"/>
  <c r="X6" i="62"/>
  <c r="AE7" i="72"/>
  <c r="X8" i="62"/>
  <c r="T10" i="71"/>
  <c r="X16" i="62"/>
  <c r="AD20" i="61"/>
  <c r="AF39" i="72"/>
  <c r="T40" i="71"/>
  <c r="X46" i="62"/>
  <c r="Z26" i="63"/>
  <c r="U14" i="71"/>
  <c r="Y14" i="62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38" i="62" s="1"/>
  <c r="AG28" i="72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E19" i="61"/>
  <c r="AB37" i="61"/>
  <c r="AB41" i="61"/>
  <c r="AB45" i="61"/>
  <c r="Z54" i="65"/>
  <c r="AB54" i="65" s="1"/>
  <c r="AB52" i="65"/>
  <c r="AE48" i="68"/>
  <c r="AF4" i="68"/>
  <c r="AE13" i="61"/>
  <c r="AE7" i="61"/>
  <c r="AA7" i="63"/>
  <c r="U44" i="71"/>
  <c r="U25" i="71"/>
  <c r="AA14" i="63"/>
  <c r="AG22" i="72"/>
  <c r="W48" i="63"/>
  <c r="X4" i="63"/>
  <c r="N27" i="70"/>
  <c r="L48" i="70"/>
  <c r="D53" i="32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B55" i="61"/>
  <c r="X55" i="63"/>
  <c r="AE5" i="61"/>
  <c r="AA5" i="6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48" i="74" s="1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AA43" i="63"/>
  <c r="U20" i="71"/>
  <c r="AE6" i="61"/>
  <c r="AG9" i="7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13" i="71"/>
  <c r="AA13" i="63"/>
  <c r="Y22" i="62"/>
  <c r="AE44" i="61"/>
  <c r="AA44" i="63"/>
  <c r="AE41" i="61"/>
  <c r="AA41" i="63"/>
  <c r="AE25" i="61"/>
  <c r="AA25" i="63"/>
  <c r="AE14" i="61"/>
  <c r="AG17" i="72"/>
  <c r="Y43" i="62"/>
  <c r="AG31" i="72"/>
  <c r="Y6" i="62"/>
  <c r="Y31" i="62"/>
  <c r="H48" i="64"/>
  <c r="J48" i="64" s="1"/>
  <c r="T48" i="62"/>
  <c r="AC51" i="72"/>
  <c r="AD51" i="72" s="1"/>
  <c r="U11" i="71" l="1"/>
  <c r="AE11" i="61"/>
  <c r="AF48" i="68"/>
  <c r="Y11" i="62"/>
  <c r="AA11" i="63"/>
  <c r="N48" i="73"/>
  <c r="R48" i="71"/>
  <c r="X48" i="63"/>
  <c r="Q49" i="71"/>
  <c r="AA10" i="63"/>
  <c r="T49" i="62"/>
  <c r="Z48" i="32"/>
  <c r="R49" i="71" s="1"/>
  <c r="P49" i="71"/>
  <c r="R48" i="66"/>
  <c r="AB48" i="61"/>
  <c r="AB52" i="72"/>
  <c r="Z49" i="61"/>
  <c r="B30" i="77"/>
  <c r="AA15" i="63"/>
  <c r="U4" i="71"/>
  <c r="AE26" i="61"/>
  <c r="AG18" i="72"/>
  <c r="Y15" i="62"/>
  <c r="U15" i="71"/>
  <c r="AE33" i="61"/>
  <c r="U33" i="71"/>
  <c r="AG36" i="72"/>
  <c r="AA33" i="63"/>
  <c r="Y33" i="62"/>
  <c r="U34" i="71"/>
  <c r="AG42" i="72"/>
  <c r="U39" i="71"/>
  <c r="U27" i="71"/>
  <c r="AG30" i="72"/>
  <c r="AA27" i="63"/>
  <c r="AE27" i="61"/>
  <c r="AG50" i="72"/>
  <c r="U47" i="71"/>
  <c r="AA47" i="63"/>
  <c r="AE47" i="61"/>
  <c r="Y47" i="62"/>
  <c r="AA9" i="63"/>
  <c r="N48" i="70"/>
  <c r="AA8" i="63"/>
  <c r="AA38" i="63"/>
  <c r="AG26" i="72"/>
  <c r="Y23" i="62"/>
  <c r="U23" i="71"/>
  <c r="AE4" i="61"/>
  <c r="AG24" i="72"/>
  <c r="U21" i="71"/>
  <c r="AA21" i="63"/>
  <c r="Y21" i="62"/>
  <c r="AE21" i="61"/>
  <c r="AA26" i="63"/>
  <c r="Y4" i="62"/>
  <c r="AG8" i="72"/>
  <c r="Y5" i="62"/>
  <c r="U5" i="71"/>
  <c r="U26" i="71"/>
  <c r="Y27" i="62"/>
  <c r="AG7" i="72"/>
  <c r="X54" i="63"/>
  <c r="AG12" i="72"/>
  <c r="Y9" i="62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X49" i="63" l="1"/>
  <c r="AD52" i="72"/>
  <c r="D30" i="77"/>
  <c r="AB49" i="61"/>
  <c r="V49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00000000-0006-0000-1E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00000000-0006-0000-1E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00000000-0006-0000-1E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00000000-0006-0000-1E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00000000-0006-0000-1E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00000000-0006-0000-1E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00000000-0006-0000-1E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00000000-0006-0000-1E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00000000-0006-0000-1E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00000000-0006-0000-1E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00000000-0006-0000-1E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00000000-0006-0000-1E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53A55D2F-9F2E-43E0-8803-CEA41E364F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00000000-0006-0000-1E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45DBF164-6780-4932-A016-39555EAEDD4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00000000-0006-0000-1E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42FA9BAE-9D2C-49E7-B7C6-7484CC2C12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00000000-0006-0000-1E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00000000-0006-0000-1E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00000000-0006-0000-1E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00000000-0006-0000-1E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00000000-0006-0000-1E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00000000-0006-0000-1E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00000000-0006-0000-1E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00000000-0006-0000-1E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00000000-0006-0000-1E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00000000-0006-0000-1E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00000000-0006-0000-1E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00000000-0006-0000-1E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00000000-0006-0000-1E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0000000-0006-0000-1E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00000000-0006-0000-1E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00000000-0006-0000-1E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00000000-0006-0000-1E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00000000-0006-0000-1E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00000000-0006-0000-1E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00000000-0006-0000-1E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00000000-0006-0000-1E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00000000-0006-0000-1E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00000000-0006-0000-1E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00000000-0006-0000-1E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00000000-0006-0000-1E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00000000-0006-0000-1E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00000000-0006-0000-1E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000000-0006-0000-1E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00000000-0006-0000-1E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00000000-0006-0000-1E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0000000-0006-0000-1E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00000000-0006-0000-1E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00000000-0006-0000-1E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00000000-0006-0000-1E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00000000-0006-0000-1E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00000000-0006-0000-1E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00000000-0006-0000-1E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00000000-0006-0000-1E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00000000-0006-0000-1E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00000000-0006-0000-1E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00000000-0006-0000-1E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00000000-0006-0000-1E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00000000-0006-0000-1E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00000000-0006-0000-1E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00000000-0006-0000-1E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00000000-0006-0000-1E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00000000-0006-0000-1E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00000000-0006-0000-1E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00000000-0006-0000-1E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00000000-0006-0000-1E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00000000-0006-0000-1E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00000000-0006-0000-1E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00000000-0006-0000-1E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00000000-0006-0000-1E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00000000-0006-0000-1E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00000000-0006-0000-1E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00000000-0006-0000-1E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00000000-0006-0000-1E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00000000-0006-0000-1E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00000000-0006-0000-1E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00000000-0006-0000-1E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00000000-0006-0000-1E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00000000-0006-0000-1E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D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0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0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0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0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00000000-0006-0000-10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00000000-0006-0000-10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00000000-0006-0000-10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00000000-0006-0000-10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00000000-0006-0000-10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0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0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0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0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00000000-0006-0000-10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0000000-0006-0000-10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00000000-0006-0000-10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00000000-0006-0000-10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00000000-0006-0000-10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0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0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0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0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00000000-0006-0000-10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00000000-0006-0000-10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00000000-0006-0000-10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00000000-0006-0000-10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00000000-0006-0000-10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0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0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0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0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00000000-0006-0000-10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00000000-0006-0000-10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00000000-0006-0000-10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00000000-0006-0000-10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00000000-0006-0000-10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0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0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0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0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00000000-0006-0000-10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00000000-0006-0000-10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00000000-0006-0000-10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00000000-0006-0000-10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00000000-0006-0000-10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0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0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0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0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00000000-0006-0000-10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00000000-0006-0000-10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00000000-0006-0000-10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00000000-0006-0000-10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00000000-0006-0000-10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0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0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0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0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00000000-0006-0000-10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00000000-0006-0000-10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00000000-0006-0000-10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00000000-0006-0000-10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00000000-0006-0000-10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0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0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0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0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00000000-0006-0000-10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00000000-0006-0000-10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00000000-0006-0000-10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00000000-0006-0000-10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00000000-0006-0000-10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0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0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0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0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00000000-0006-0000-10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00000000-0006-0000-10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00000000-0006-0000-10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00000000-0006-0000-10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0000000-0006-0000-10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0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0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0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0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00000000-0006-0000-10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00000000-0006-0000-10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00000000-0006-0000-10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0000000-0006-0000-10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00000000-0006-0000-10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0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0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0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0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00000000-0006-0000-10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00000000-0006-0000-10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00000000-0006-0000-10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000000-0006-0000-10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00000000-0006-0000-10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0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0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0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0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00000000-0006-0000-10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00000000-0006-0000-10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00000000-0006-0000-10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00000000-0006-0000-10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00000000-0006-0000-10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00000000-0006-0000-13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00000000-0006-0000-13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00000000-0006-0000-13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00000000-0006-0000-13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00000000-0006-0000-13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00000000-0006-0000-13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00000000-0006-0000-13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00000000-0006-0000-13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00000000-0006-0000-13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00000000-0006-0000-13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00000000-0006-0000-13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00000000-0006-0000-13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00000000-0006-0000-13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00000000-0006-0000-13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00000000-0006-0000-13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00000000-0006-0000-13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00000000-0006-0000-13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00000000-0006-0000-13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00000000-0006-0000-13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00000000-0006-0000-13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00000000-0006-0000-13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00000000-0006-0000-13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00000000-0006-0000-13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00000000-0006-0000-13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00000000-0006-0000-13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00000000-0006-0000-13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00000000-0006-0000-13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00000000-0006-0000-13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00000000-0006-0000-13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00000000-0006-0000-13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00000000-0006-0000-13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00000000-0006-0000-13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0000000-0006-0000-13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00000000-0006-0000-13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00000000-0006-0000-13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00000000-0006-0000-13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00000000-0006-0000-13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00000000-0006-0000-13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00000000-0006-0000-13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00000000-0006-0000-13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00000000-0006-0000-13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00000000-0006-0000-13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00000000-0006-0000-13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00000000-0006-0000-13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00000000-0006-0000-13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00000000-0006-0000-13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00000000-0006-0000-13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00000000-0006-0000-13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0000000-0006-0000-13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00000000-0006-0000-13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0000000-0006-0000-13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0000000-0006-0000-13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00000000-0006-0000-13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00000000-0006-0000-13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00000000-0006-0000-13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00000000-0006-0000-13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00000000-0006-0000-13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00000000-0006-0000-13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00000000-0006-0000-13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00000000-0006-0000-13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00000000-0006-0000-13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00000000-0006-0000-13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00000000-0006-0000-13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00000000-0006-0000-13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0000000-0006-0000-13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0000000-0006-0000-13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00000000-0006-0000-13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00000000-0006-0000-13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00000000-0006-0000-13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00000000-0006-0000-13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00000000-0006-0000-13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00000000-0006-0000-13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00000000-0006-0000-13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00000000-0006-0000-13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00000000-0006-0000-13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00000000-0006-0000-13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00000000-0006-0000-13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00000000-0006-0000-13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00000000-0006-0000-13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00000000-0006-0000-13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00000000-0006-0000-13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00000000-0006-0000-13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00000000-0006-0000-13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00000000-0006-0000-13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00000000-0006-0000-13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00000000-0006-0000-13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00000000-0006-0000-13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00000000-0006-0000-13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00000000-0006-0000-13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00000000-0006-0000-13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00000000-0006-0000-13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00000000-0006-0000-13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00000000-0006-0000-13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00000000-0006-0000-13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00000000-0006-0000-13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00000000-0006-0000-13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00000000-0006-0000-13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00000000-0006-0000-13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00000000-0006-0000-13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00000000-0006-0000-13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0000000-0006-0000-13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00000000-0006-0000-13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00000000-0006-0000-13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00000000-0006-0000-13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00000000-0006-0000-13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00000000-0006-0000-13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00000000-0006-0000-13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00000000-0006-0000-13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00000000-0006-0000-13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00000000-0006-0000-13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00000000-0006-0000-13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00000000-0006-0000-13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00000000-0006-0000-13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00000000-0006-0000-13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00000000-0006-0000-13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00000000-0006-0000-13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00000000-0006-0000-13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00000000-0006-0000-13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00000000-0006-0000-13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00000000-0006-0000-13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00000000-0006-0000-13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00000000-0006-0000-13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00000000-0006-0000-13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00000000-0006-0000-13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00000000-0006-0000-13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00000000-0006-0000-13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00000000-0006-0000-13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00000000-0006-0000-13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00000000-0006-0000-13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00000000-0006-0000-13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00000000-0006-0000-13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00000000-0006-0000-13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00000000-0006-0000-13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00000000-0006-0000-13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0000000-0006-0000-13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00000000-0006-0000-13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00000000-0006-0000-13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8" authorId="0" shapeId="0" xr:uid="{9AE8CA8E-3023-4D03-9289-159980E27F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8" authorId="0" shapeId="0" xr:uid="{081F58E2-0510-4F37-99A5-3CAF298183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9" authorId="0" shapeId="0" xr:uid="{EC052BD1-8ACE-4357-9EFE-8F00B441D0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9" authorId="0" shapeId="0" xr:uid="{98AA2E4E-87D4-4A60-9F2E-C0469FA9A6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0" authorId="0" shapeId="0" xr:uid="{1A579F6E-9C29-4635-8A91-6BBDC664F5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0" authorId="0" shapeId="0" xr:uid="{59563BE4-612C-43D4-9B28-EC9F492D81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1" authorId="0" shapeId="0" xr:uid="{F3215BBF-EDF1-4F4B-B40D-D22D238059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1" authorId="0" shapeId="0" xr:uid="{5FC364B9-EBDA-4AF1-8E8D-CB4936D613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2" authorId="0" shapeId="0" xr:uid="{F06095C9-7A1D-4E93-AEBF-2A5F0AED23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2" authorId="0" shapeId="0" xr:uid="{33A16733-8C64-442B-8F14-46E5F2D81E9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33" authorId="0" shapeId="0" xr:uid="{8928F672-06D1-4227-A4D0-164474E636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2" authorId="0" shapeId="0" xr:uid="{A60C7106-E96A-4B3C-85B2-B4CDDA98E4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2" authorId="0" shapeId="0" xr:uid="{40577623-ED37-4655-BED1-35C187F348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3" authorId="0" shapeId="0" xr:uid="{0C4AD96D-345E-4D38-8013-82105FF070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3" authorId="0" shapeId="0" xr:uid="{61B995C3-A934-45D5-9A78-6D2ABE94DE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4" authorId="0" shapeId="0" xr:uid="{AE93A24F-C4E5-4FF9-BB4E-6F9F82285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4" authorId="0" shapeId="0" xr:uid="{3D1FE8BA-0B1D-454D-9C6A-2B6F0993202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5" authorId="0" shapeId="0" xr:uid="{B7251B5A-1706-4868-8F31-07299C89ED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5" authorId="0" shapeId="0" xr:uid="{AEC93230-5E92-4775-9C24-8B2D6DCC7A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6" authorId="0" shapeId="0" xr:uid="{F85D997C-FC6E-4C1D-8981-86083ED140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6" authorId="0" shapeId="0" xr:uid="{EC60D3AB-123C-4496-90E9-B16D0EFABB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47" authorId="0" shapeId="0" xr:uid="{A0277D4D-B458-4F45-9BB2-293B8ADA65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6" authorId="0" shapeId="0" xr:uid="{E1A4ED20-E6EB-49A8-AB40-0A8D1F4D06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6" authorId="0" shapeId="0" xr:uid="{66F77389-8DEA-4B5F-A1C9-23E6F1BE36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7" authorId="0" shapeId="0" xr:uid="{683085D7-82E1-4659-A2E6-2D60C20EBA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7" authorId="0" shapeId="0" xr:uid="{805D0F03-6D4A-4323-AF58-53115BC712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8" authorId="0" shapeId="0" xr:uid="{CFB765FC-34BE-4DA4-A557-7E20169D04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8" authorId="0" shapeId="0" xr:uid="{02AE7EC8-AD0B-47E4-B4F2-53CC0483C9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9" authorId="0" shapeId="0" xr:uid="{2A9AF9B7-C7AA-4731-A087-43E9A5B65FD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9" authorId="0" shapeId="0" xr:uid="{81495DD0-B8D4-4143-818F-0DF3FBEFF2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0" authorId="0" shapeId="0" xr:uid="{0EDAAB68-F621-48EA-A81D-AEA80220D2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0" authorId="0" shapeId="0" xr:uid="{493D01BC-2546-4B9C-950C-03E8CD2BE9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61" authorId="0" shapeId="0" xr:uid="{81BD33A7-08C6-41D6-902A-53E7C744CE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0" authorId="0" shapeId="0" xr:uid="{3256DBA8-F55A-4711-9715-DF7D609A98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0" authorId="0" shapeId="0" xr:uid="{1B331168-3D8C-4B71-9082-6E4DA67A5E6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1" authorId="0" shapeId="0" xr:uid="{D82B4508-3B9C-469B-B02D-49AA55C9DE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1" authorId="0" shapeId="0" xr:uid="{F6955475-0386-4DA7-9704-D462D5D7E9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2" authorId="0" shapeId="0" xr:uid="{9676CFB6-21F9-458D-9D38-99E4F5AA7AB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2" authorId="0" shapeId="0" xr:uid="{3AF4F8E5-EEF3-4193-AD6A-D7AA202E4E4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3" authorId="0" shapeId="0" xr:uid="{7EFFBC16-70E8-4093-A3C4-D4458C787B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3" authorId="0" shapeId="0" xr:uid="{1B4CFB79-171C-419B-9E11-A86251D623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4" authorId="0" shapeId="0" xr:uid="{0B720922-E30E-4A1E-A445-552540C385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4" authorId="0" shapeId="0" xr:uid="{17BE2FCD-9FCD-47DF-8A38-E6420E0EA1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75" authorId="0" shapeId="0" xr:uid="{8EF717CE-E929-4B69-969C-911098BE8A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4" authorId="0" shapeId="0" xr:uid="{BA08228E-F769-45E7-A031-AD82632955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4" authorId="0" shapeId="0" xr:uid="{0AD47FC8-8F48-4438-9EE8-653A2FFB30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5" authorId="0" shapeId="0" xr:uid="{7B026CF7-DBE4-4768-BA85-DFA45FEE75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5" authorId="0" shapeId="0" xr:uid="{47C74D6A-1FC5-47B8-9BE9-AB5DFAA850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6" authorId="0" shapeId="0" xr:uid="{8C0E4503-776B-40D9-9D67-6701D142F2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6" authorId="0" shapeId="0" xr:uid="{A05D0F8E-B83D-443C-953E-C6373DDE23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7" authorId="0" shapeId="0" xr:uid="{E9BF3D39-3FBF-4EB5-AFCF-767BFF250F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7" authorId="0" shapeId="0" xr:uid="{63495051-09C3-4BD8-9305-5FA65FC53A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8" authorId="0" shapeId="0" xr:uid="{811C4BEF-CCCA-42E4-8615-672DA6EF38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8" authorId="0" shapeId="0" xr:uid="{49C87D65-C047-4541-8C24-110558976F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89" authorId="0" shapeId="0" xr:uid="{9A27ED3A-AC25-4A32-A593-D1B3B1694F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7" authorId="0" shapeId="0" xr:uid="{2E5D9709-26B2-4C09-BC20-96FDE81D01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7" authorId="0" shapeId="0" xr:uid="{391BA23E-19A8-4E42-A182-5F140A2B8B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8" authorId="0" shapeId="0" xr:uid="{4317A0CE-FE91-4A10-B961-E1BE988E16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8" authorId="0" shapeId="0" xr:uid="{6E92E130-2F90-42BF-81DE-6AE506C7A1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9" authorId="0" shapeId="0" xr:uid="{5F0583C2-C63D-498C-8EE6-6687C28A13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9" authorId="0" shapeId="0" xr:uid="{A3B56BF4-4313-4DD3-84B2-DC0AD81EBC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0" authorId="0" shapeId="0" xr:uid="{A4B59E7A-0752-4953-955A-65457C7E5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0" authorId="0" shapeId="0" xr:uid="{D2391A7D-65BB-4D64-9F49-9B4CD5FA5D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1" authorId="0" shapeId="0" xr:uid="{D2DB9473-65ED-4F96-BCBA-A126CCE5C1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1" authorId="0" shapeId="0" xr:uid="{1802A334-37C6-4081-83D4-35690EAD16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02" authorId="0" shapeId="0" xr:uid="{E63185ED-EE5C-4C3D-8517-6518B77090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1" authorId="0" shapeId="0" xr:uid="{CFD54316-B746-410F-B2F0-1892AE58E0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1" authorId="0" shapeId="0" xr:uid="{B1EA5574-B458-48CD-9D59-9335437989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2" authorId="0" shapeId="0" xr:uid="{DCA08FD3-023D-47A0-9049-62BD07FDFF2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2" authorId="0" shapeId="0" xr:uid="{4933CFF5-2AA5-45BE-8030-97D5F88C3D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3" authorId="0" shapeId="0" xr:uid="{D4E7477A-8026-48DA-BEDE-6033A75DDC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3" authorId="0" shapeId="0" xr:uid="{F8C9889F-02A6-41D7-8436-2AADB6CB08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4" authorId="0" shapeId="0" xr:uid="{1047D7BB-7ACF-4C47-807C-6B8AB25D9D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4" authorId="0" shapeId="0" xr:uid="{9478250F-3DF8-4DC7-BF3B-9E163A1DC1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5" authorId="0" shapeId="0" xr:uid="{A2C84210-4DB5-4F2D-A63E-AEDC0E879E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5" authorId="0" shapeId="0" xr:uid="{B969DBDE-2EF5-4F54-99CC-D629E7B613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16" authorId="0" shapeId="0" xr:uid="{8CBD53B9-2D2D-42CA-8119-162ADE2720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5" authorId="0" shapeId="0" xr:uid="{82B523A4-43D2-4A7F-A1E1-40814CB6DF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5" authorId="0" shapeId="0" xr:uid="{24AFECBA-1013-42A3-95E4-DAD342B7349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6" authorId="0" shapeId="0" xr:uid="{B5D1C5FB-C50C-4685-91EE-42432CD2E1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6" authorId="0" shapeId="0" xr:uid="{A33071BE-F1BD-40F9-9720-3670B02C7D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7" authorId="0" shapeId="0" xr:uid="{A1EED51C-7706-4F0A-90DD-F001E1CBA3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7" authorId="0" shapeId="0" xr:uid="{AD706747-C554-4BDC-8E9F-DD3421D2B50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8" authorId="0" shapeId="0" xr:uid="{AC905A63-3F1A-49DC-AB0B-77AA7ADD98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8" authorId="0" shapeId="0" xr:uid="{53653EB6-6C3C-49F4-8094-D43B080D01C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9" authorId="0" shapeId="0" xr:uid="{4537A955-525D-44E5-8BA3-B01A4D06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9" authorId="0" shapeId="0" xr:uid="{42645887-8C63-44DC-AF5F-0931FBB018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30" authorId="0" shapeId="0" xr:uid="{970E9423-B58A-4AC4-8CA1-8948843B78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39" authorId="0" shapeId="0" xr:uid="{7F3866C7-4B0D-4051-AD69-C6E691F803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39" authorId="0" shapeId="0" xr:uid="{251F5BE5-17E3-49D1-B5F1-B2CE86A8AA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0" authorId="0" shapeId="0" xr:uid="{F55C3841-BAA9-43C4-B0A0-EA141B1BB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0" authorId="0" shapeId="0" xr:uid="{0972EB56-2848-473F-8EFB-37772F830E5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1" authorId="0" shapeId="0" xr:uid="{79E25AEE-4900-46A1-9A1B-67C174564B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1" authorId="0" shapeId="0" xr:uid="{B21ED031-080B-46A0-B51A-9A70A56CB2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2" authorId="0" shapeId="0" xr:uid="{BA934CDA-045B-4FED-BCDA-0EF6B4033F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2" authorId="0" shapeId="0" xr:uid="{37D81440-A24F-499F-84D3-E95C7D545F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3" authorId="0" shapeId="0" xr:uid="{22C43FF1-782D-49CD-9EB9-C3ECE38027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3" authorId="0" shapeId="0" xr:uid="{9D03F9E2-3300-4CB5-8985-11672A0687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44" authorId="0" shapeId="0" xr:uid="{1A4972AD-9627-4BAE-BEEE-1129AFC5DBC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3" authorId="0" shapeId="0" xr:uid="{B7AD7395-2D08-4DEE-A8F5-38ADD57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3" authorId="0" shapeId="0" xr:uid="{61C0B5FC-D0B2-464A-8CD4-E306383571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4" authorId="0" shapeId="0" xr:uid="{B6CE95F5-B5CB-45F0-AC7A-239BA3C521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4" authorId="0" shapeId="0" xr:uid="{09AD5BEA-7B06-498A-A48B-CE9AF296C1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5" authorId="0" shapeId="0" xr:uid="{18824AA8-2E36-4E49-BDD4-0A6173D88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5" authorId="0" shapeId="0" xr:uid="{070AA026-7F15-47D9-B8F8-1A65938D2F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6" authorId="0" shapeId="0" xr:uid="{5EB34DF5-4C8B-4861-BF6B-FDCC2B4893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6" authorId="0" shapeId="0" xr:uid="{0C19F20C-2E7A-42F1-90E2-6E1F6BACE6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7" authorId="0" shapeId="0" xr:uid="{11C873C4-A53F-46EE-9D3D-2A1E8E96B5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7" authorId="0" shapeId="0" xr:uid="{BBE6FB6C-77B0-47AE-B658-6395CA4C49F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58" authorId="0" shapeId="0" xr:uid="{8BA5FAEB-F062-41C6-931E-AC21E93955C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7" authorId="0" shapeId="0" xr:uid="{37983A2A-60FF-4D6E-9556-5ED2EF5D71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7" authorId="0" shapeId="0" xr:uid="{716EEC2B-F13E-4720-9DAD-CA268D54BF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8" authorId="0" shapeId="0" xr:uid="{2B5BD594-5A0A-4A83-AF96-356E9B04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8" authorId="0" shapeId="0" xr:uid="{7FF03792-2813-42E7-A56C-C9E02CBB181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9" authorId="0" shapeId="0" xr:uid="{C0D006F0-5756-4058-B935-B79DCC7A0D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9" authorId="0" shapeId="0" xr:uid="{9BAC0029-D077-4504-88B7-4409E72B23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0" authorId="0" shapeId="0" xr:uid="{522C4AFE-F47F-4EB8-9B4C-608E378F57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0" authorId="0" shapeId="0" xr:uid="{EE13D226-5B59-4831-82BF-18FEC01FED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1" authorId="0" shapeId="0" xr:uid="{1DA0E1C5-F975-4B0E-901F-4E3236B861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1" authorId="0" shapeId="0" xr:uid="{7CA0AA4F-C3CF-4A4A-A6FE-160C3EA5C9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72" authorId="0" shapeId="0" xr:uid="{EE607A66-07B2-46DA-BC6F-8E72E60F39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1" authorId="0" shapeId="0" xr:uid="{E5A5CED8-7593-4FAB-B109-42094B8F59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1" authorId="0" shapeId="0" xr:uid="{A699C26F-0697-40B4-9154-61B2A572F0C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2" authorId="0" shapeId="0" xr:uid="{0E1E5F1F-3F05-4687-B9F9-02BB2A7B82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2" authorId="0" shapeId="0" xr:uid="{F1B847AE-4874-49AA-93EC-E8EDE58417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3" authorId="0" shapeId="0" xr:uid="{A8937C87-3B31-431E-A58D-00890E5F5B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3" authorId="0" shapeId="0" xr:uid="{0412423B-D1A8-447C-9602-46F90C782F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4" authorId="0" shapeId="0" xr:uid="{A14F1185-E87E-4381-B66F-17D0927FC1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4" authorId="0" shapeId="0" xr:uid="{D4BC471F-6D77-4B82-9B73-43CD557DD0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5" authorId="0" shapeId="0" xr:uid="{124FBAAD-19A8-423C-A22F-B3C08264E4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5" authorId="0" shapeId="0" xr:uid="{D8F2C2F2-20C7-4A28-BD5D-AFE6C63707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86" authorId="0" shapeId="0" xr:uid="{FA2ABE97-0A05-48B8-99F9-E5383A241E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5" authorId="0" shapeId="0" xr:uid="{A1CE1397-3121-4E84-AF10-A41882654C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5" authorId="0" shapeId="0" xr:uid="{46083A5C-6941-45AC-969F-BB749FC3B8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6" authorId="0" shapeId="0" xr:uid="{02C30F04-91FB-4238-8521-C0AF9A8609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6" authorId="0" shapeId="0" xr:uid="{742BB8B1-5B4E-4034-BFF7-4057BEF212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7" authorId="0" shapeId="0" xr:uid="{953A4821-5C30-4493-AB93-C19D873BA3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7" authorId="0" shapeId="0" xr:uid="{9A6589D8-1322-41DE-A968-CD56330D65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8" authorId="0" shapeId="0" xr:uid="{8210EA10-8A11-4E29-85BF-6DDB451A07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8" authorId="0" shapeId="0" xr:uid="{E0F3009A-1D4B-4889-B5EF-FA3BD9058A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9" authorId="0" shapeId="0" xr:uid="{864A155B-8F1F-454E-BBD3-CCA61A1658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9" authorId="0" shapeId="0" xr:uid="{020B4AE7-F5AA-4961-A51B-8D6D88E960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00" authorId="0" shapeId="0" xr:uid="{742F952D-A677-4180-810E-518EEA5402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9" authorId="0" shapeId="0" xr:uid="{1919F4E9-4ABB-450F-B4D1-CA6C37C0CB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9" authorId="0" shapeId="0" xr:uid="{8FE63E05-4902-499A-BE82-B448334BE9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0" authorId="0" shapeId="0" xr:uid="{49F471C5-A936-4383-A5C9-1B5565D703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0" authorId="0" shapeId="0" xr:uid="{CAF149F3-1625-49C1-95AB-FE840125D9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1" authorId="0" shapeId="0" xr:uid="{085D7812-8243-4905-AB06-56A3D5FC74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1" authorId="0" shapeId="0" xr:uid="{96D7CF75-A754-49AA-A602-0978444E8A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2" authorId="0" shapeId="0" xr:uid="{F0282C2B-F744-4F59-8812-D51ABAB76E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2" authorId="0" shapeId="0" xr:uid="{29DA94C0-B388-47B5-8853-2387ACADEA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3" authorId="0" shapeId="0" xr:uid="{502CB735-0D07-4F40-826C-C314272999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3" authorId="0" shapeId="0" xr:uid="{FC353AA1-2922-4FDC-A965-8A8BEF6CFB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14" authorId="0" shapeId="0" xr:uid="{F45265B6-D068-48E1-9622-E9F0C0A3504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3" authorId="0" shapeId="0" xr:uid="{99D1E415-4061-49DE-BFBA-7E09A1CCB6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3" authorId="0" shapeId="0" xr:uid="{AC73088E-4AD7-45E9-A0F5-EED1EB6160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4" authorId="0" shapeId="0" xr:uid="{3FED1676-8713-42BC-BE86-CAD0CE7799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4" authorId="0" shapeId="0" xr:uid="{F829391C-B8D1-4177-878D-FC8EAE6B27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5" authorId="0" shapeId="0" xr:uid="{A91C2543-04A4-41A9-BCB3-0AD44DE658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5" authorId="0" shapeId="0" xr:uid="{5F3D4EF7-FE9D-4EFA-B9D0-BCDFEFA199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6" authorId="0" shapeId="0" xr:uid="{7009D93E-FD8D-4EF3-8EBA-14714B13BD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6" authorId="0" shapeId="0" xr:uid="{6A0F3FB5-EC3A-46B4-B927-A2E7A0D2668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7" authorId="0" shapeId="0" xr:uid="{B83FD4E6-CF49-47AC-83BD-6C7C4F4374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7" authorId="0" shapeId="0" xr:uid="{F5B02A83-571A-429D-8EB6-A2A402C858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28" authorId="0" shapeId="0" xr:uid="{B0E471BA-4D94-46AC-8C0D-1B51AC582AE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7" authorId="0" shapeId="0" xr:uid="{17D1C8E7-1C7F-448B-947E-AA0FC2D497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7" authorId="0" shapeId="0" xr:uid="{ECB88F3A-6FF6-47E9-906F-105BC4B0B4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8" authorId="0" shapeId="0" xr:uid="{07784CE1-7E35-4017-A983-15424AD87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8" authorId="0" shapeId="0" xr:uid="{21E4E1F7-4553-4BEC-817A-8688C2388C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9" authorId="0" shapeId="0" xr:uid="{9C2DA134-1C3E-42ED-B852-50CB8C77E6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9" authorId="0" shapeId="0" xr:uid="{CA4C9008-5824-4B65-99B1-307A229288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0" authorId="0" shapeId="0" xr:uid="{7FB181DC-20FC-4DA2-84E0-1DA4CD31A1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0" authorId="0" shapeId="0" xr:uid="{34F17DCB-54CE-4566-93DD-F42AC51F38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1" authorId="0" shapeId="0" xr:uid="{B58D7BA7-8747-4D40-951F-836C1F729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1" authorId="0" shapeId="0" xr:uid="{5E3E3D7B-D20F-4C5B-B2EF-73AA9D2B52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42" authorId="0" shapeId="0" xr:uid="{D0B58998-32AA-47E0-BF56-BA3EEF89535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1" authorId="0" shapeId="0" xr:uid="{F40C384E-4F5C-4746-B5C6-8EC707305A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1" authorId="0" shapeId="0" xr:uid="{355A14F6-48D8-4029-A0B2-36F929B9F3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2" authorId="0" shapeId="0" xr:uid="{E6648FBB-C128-48DC-AB75-151D7A853D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2" authorId="0" shapeId="0" xr:uid="{BCBBF023-3209-4D4C-985B-CFD4608A79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3" authorId="0" shapeId="0" xr:uid="{A46C8CB0-6D27-4A2F-ACDA-4D96DE4369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3" authorId="0" shapeId="0" xr:uid="{72D5DF71-810F-42F1-9646-979D2E5D73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4" authorId="0" shapeId="0" xr:uid="{3179FBDE-575E-4CA4-96B3-3DBC35D1E9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4" authorId="0" shapeId="0" xr:uid="{A6E163E2-2EF8-41D8-A731-EE43A27A5C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5" authorId="0" shapeId="0" xr:uid="{382C271F-3850-4F0C-AF00-D40AB60717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5" authorId="0" shapeId="0" xr:uid="{C66CE7F2-6058-449F-BAE9-9353ED5CA1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56" authorId="0" shapeId="0" xr:uid="{4282C65E-662C-4745-8015-37CCAA88F6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5" authorId="0" shapeId="0" xr:uid="{296F4A57-8735-4F10-B839-4CBAC05C32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5" authorId="0" shapeId="0" xr:uid="{72059A4F-28E6-4200-BC46-179CF4239A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6" authorId="0" shapeId="0" xr:uid="{F4B1BB19-9D41-488C-B848-D7C7EA3063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6" authorId="0" shapeId="0" xr:uid="{86FACEC4-84C3-42F1-9C15-6C25BA3305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7" authorId="0" shapeId="0" xr:uid="{C014BAAF-41AF-4DD7-A22B-A886D4A8EB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7" authorId="0" shapeId="0" xr:uid="{527FCA5B-903E-460B-8A27-002C9F6FC7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8" authorId="0" shapeId="0" xr:uid="{DB008305-F31A-496C-8B87-59BD73FE3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8" authorId="0" shapeId="0" xr:uid="{4264990D-A397-4148-9A5E-8A63C6AF78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9" authorId="0" shapeId="0" xr:uid="{3EB957F5-AA28-4F6C-A32B-D68225F56C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9" authorId="0" shapeId="0" xr:uid="{1D2F9B90-D5A3-4700-B554-9A3EBADE41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70" authorId="0" shapeId="0" xr:uid="{03E47873-25E8-4E9F-B5F3-FFE657B1BE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79" authorId="0" shapeId="0" xr:uid="{1D6291AE-573B-4D0A-876C-B236457119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79" authorId="0" shapeId="0" xr:uid="{CBFFF766-F475-4A43-9173-9FB6D6EB27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0" authorId="0" shapeId="0" xr:uid="{FB0A5A49-31AE-482C-922F-31C597B146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0" authorId="0" shapeId="0" xr:uid="{8B4B5BAD-4F0B-472A-ABB5-D61CA9CE43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1" authorId="0" shapeId="0" xr:uid="{880DE6CF-57AA-4791-8539-C0985E106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1" authorId="0" shapeId="0" xr:uid="{C8B547A5-6C47-4E7E-86C1-9387DC799D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2" authorId="0" shapeId="0" xr:uid="{84B0F837-9FA7-4D30-A372-20F42CE325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2" authorId="0" shapeId="0" xr:uid="{F847DA5B-4FFD-4FD6-A2FB-28A6AA39252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3" authorId="0" shapeId="0" xr:uid="{109764B1-DEA8-481D-81CA-97E064531B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3" authorId="0" shapeId="0" xr:uid="{C39B95B4-886E-4EDB-9DA9-1921C059D1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84" authorId="0" shapeId="0" xr:uid="{63C8ED43-6505-4187-BF66-458EB10A88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2" authorId="0" shapeId="0" xr:uid="{42F67221-8F53-45BA-B386-F62A52595E1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2" authorId="0" shapeId="0" xr:uid="{A31CE62D-C9C2-41A9-BF51-36C66EE4BC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3" authorId="0" shapeId="0" xr:uid="{06A4B5FE-2BC6-406F-8C37-A5D8F9FE63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3" authorId="0" shapeId="0" xr:uid="{35597DF3-5F06-4A1F-A84C-8CA8FE3D5D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4" authorId="0" shapeId="0" xr:uid="{73046AA9-51B9-4D46-9113-004A03900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4" authorId="0" shapeId="0" xr:uid="{C499B366-B19E-41D2-961B-E4C34F879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5" authorId="0" shapeId="0" xr:uid="{F8A770F7-0C93-483D-9299-C619278A20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5" authorId="0" shapeId="0" xr:uid="{41C26FC7-49A6-4CFE-91D7-8791CAF710B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6" authorId="0" shapeId="0" xr:uid="{21F4FB4B-3BB0-4835-AFC3-FD5E22453C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6" authorId="0" shapeId="0" xr:uid="{54A033F9-AE6F-402D-9215-134D0CBC72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97" authorId="0" shapeId="0" xr:uid="{8A6AEA38-E60D-45EB-BF80-AD6308CE3B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6" authorId="0" shapeId="0" xr:uid="{B3933529-8BCE-4811-8045-A5FC01BC4E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6" authorId="0" shapeId="0" xr:uid="{08200390-499E-40E1-9DFF-E48554B9DB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7" authorId="0" shapeId="0" xr:uid="{DA7CB7A8-BCC1-453B-A81B-388089294E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7" authorId="0" shapeId="0" xr:uid="{2E6A3E2F-9564-4F9D-BEAA-FD082E8AF7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8" authorId="0" shapeId="0" xr:uid="{24432B94-80FE-4B8A-A35B-CE97716F58B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8" authorId="0" shapeId="0" xr:uid="{C0F1E3B1-9A64-4F20-99B3-E83FC2B78D0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9" authorId="0" shapeId="0" xr:uid="{5C435535-0DD2-460E-9855-6CA6C673A2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9" authorId="0" shapeId="0" xr:uid="{24F14259-3A84-4291-8480-B1DF0625EA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10" authorId="0" shapeId="0" xr:uid="{AF2E2A7C-A544-4EE9-9EB0-BF3CA3CB01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10" authorId="0" shapeId="0" xr:uid="{391FBC9D-BF06-450D-9089-F85E91737E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11" authorId="0" shapeId="0" xr:uid="{889FBC2A-638C-46BB-86F6-E304E2F8AB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0" authorId="0" shapeId="0" xr:uid="{D5F48341-2F46-469E-B60A-F6F487136C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0" authorId="0" shapeId="0" xr:uid="{B3256AED-754B-4046-87B4-032AA3D503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1" authorId="0" shapeId="0" xr:uid="{B6F910F9-8ECE-44B6-8339-9E678D90FD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1" authorId="0" shapeId="0" xr:uid="{ECC7195A-3D8E-4EFF-8DD6-5B6A25BFFE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2" authorId="0" shapeId="0" xr:uid="{D416FFFE-A8D1-414B-BA48-F48120D3B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2" authorId="0" shapeId="0" xr:uid="{B5E6C0C3-5A24-4521-BC18-64EC9BBE3E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3" authorId="0" shapeId="0" xr:uid="{3A731DD8-6939-418A-83D4-9EF403EAC6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3" authorId="0" shapeId="0" xr:uid="{14E2D725-E257-4806-8F17-CE2EFA308B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4" authorId="0" shapeId="0" xr:uid="{5EC9F240-F9D2-4A9F-BCA8-04EF6F7F9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4" authorId="0" shapeId="0" xr:uid="{3955101C-D866-4E7F-9F1B-8AF437ACF1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25" authorId="0" shapeId="0" xr:uid="{67BAC1ED-BD4E-4EEA-B794-052513ADCE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4" authorId="0" shapeId="0" xr:uid="{89F4678C-E3FA-436B-98DD-BBE4038906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4" authorId="0" shapeId="0" xr:uid="{0CC159CB-C56A-45DD-8132-F34DF20B9B0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5" authorId="0" shapeId="0" xr:uid="{B9778A2B-BDC4-4619-BCE9-014935FE31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5" authorId="0" shapeId="0" xr:uid="{7ECA62CB-1DF5-4323-B71C-E0C24E1DC3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6" authorId="0" shapeId="0" xr:uid="{5C3A261D-2D11-4CB2-B6FC-ACBFEF9444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6" authorId="0" shapeId="0" xr:uid="{0ABD27A4-A6FA-4720-9F1E-C898E20F79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7" authorId="0" shapeId="0" xr:uid="{FA4ED08A-E0CC-44B0-B9C0-6EB7702D42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7" authorId="0" shapeId="0" xr:uid="{01583C01-63F4-4D68-9658-EE5343FF94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8" authorId="0" shapeId="0" xr:uid="{442D9B56-18FB-4D1F-8FFF-E879570944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8" authorId="0" shapeId="0" xr:uid="{78973A46-475E-4A73-A454-FE800DDE65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39" authorId="0" shapeId="0" xr:uid="{AD19E798-AA97-4B86-8CFE-570870522D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8" authorId="0" shapeId="0" xr:uid="{457C5315-7254-41B4-832A-67B399FC6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8" authorId="0" shapeId="0" xr:uid="{9BF32748-3871-4034-96CA-13C32EB956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9" authorId="0" shapeId="0" xr:uid="{560A2C31-6B97-4888-BEA5-8F3C8C6176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9" authorId="0" shapeId="0" xr:uid="{3F196AEF-406C-4869-BE5C-A76C2A4DDF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0" authorId="0" shapeId="0" xr:uid="{64FC5120-4ACB-46F6-9032-1CB1772D90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0" authorId="0" shapeId="0" xr:uid="{106A694F-63EE-4FD9-8219-94F4A3738C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1" authorId="0" shapeId="0" xr:uid="{4ACCBA75-8EFC-42F2-A16B-99DC965116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1" authorId="0" shapeId="0" xr:uid="{AD98C73E-CE06-4309-89BD-8016DADCEE8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2" authorId="0" shapeId="0" xr:uid="{4A9AB890-CCCD-44D1-8DCB-673BEBAF7E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2" authorId="0" shapeId="0" xr:uid="{C5F97B07-0B59-404E-A2DF-9680D344C1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53" authorId="0" shapeId="0" xr:uid="{3EDB2A19-D166-4B31-AE77-025BA9327CF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2" authorId="0" shapeId="0" xr:uid="{2A4A9377-5C5C-42AD-A4B1-8E893E96DF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2" authorId="0" shapeId="0" xr:uid="{4DAFAFA8-6F54-4D37-BC7D-F7E701378D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3" authorId="0" shapeId="0" xr:uid="{363E20D6-0F7E-443F-9A10-2D03B013D0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3" authorId="0" shapeId="0" xr:uid="{E6DE7B79-8B1F-48E4-B0D6-AE62D897A29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4" authorId="0" shapeId="0" xr:uid="{AD5ADF6B-BF5E-4825-B77C-13247C64F5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4" authorId="0" shapeId="0" xr:uid="{101DCE39-4717-4D72-9A18-A708B669C9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5" authorId="0" shapeId="0" xr:uid="{F64C98BE-8D87-4621-B2FF-3FF8953AD5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5" authorId="0" shapeId="0" xr:uid="{94810688-0D3F-47C6-9BE8-F51AA3BD6C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6" authorId="0" shapeId="0" xr:uid="{4A9B0A46-9108-49E8-B66F-D437734AC0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6" authorId="0" shapeId="0" xr:uid="{7C04B57B-66B7-436E-B92E-A553BC9C90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67" authorId="0" shapeId="0" xr:uid="{F4E8FE88-D3DA-4706-8B59-611C3A3ECD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6" authorId="0" shapeId="0" xr:uid="{BB702A65-D3C4-4436-B2E7-AB0729A386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6" authorId="0" shapeId="0" xr:uid="{3212B609-B691-4FD4-BA1F-086F4CD540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7" authorId="0" shapeId="0" xr:uid="{8AE3D602-A1B6-4921-80B7-C5E14E1E2F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7" authorId="0" shapeId="0" xr:uid="{1DB3CFF1-0F6E-4682-A60E-5220EC85A5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8" authorId="0" shapeId="0" xr:uid="{DE8EAAED-DDD9-4063-BFF8-5951DBFDC2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8" authorId="0" shapeId="0" xr:uid="{29B6E130-F216-4E2B-AFB7-0048A7D4CD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9" authorId="0" shapeId="0" xr:uid="{3066A6F6-11E4-4A98-B1E7-FCBD1D61A0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9" authorId="0" shapeId="0" xr:uid="{FE57E2A1-DEF8-4C00-8FA7-25E55EB4EC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80" authorId="0" shapeId="0" xr:uid="{1DB8E642-BCAB-4F23-80BF-54DB9CE84C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80" authorId="0" shapeId="0" xr:uid="{ABF023D7-3456-4B35-90D5-F3D520D263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81" authorId="0" shapeId="0" xr:uid="{272CAEF8-23BF-4688-BAD5-8AF0046475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0" authorId="0" shapeId="0" xr:uid="{09544E2E-A5E8-4064-99E0-28F1F134AD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0" authorId="0" shapeId="0" xr:uid="{B55E2364-AB1A-434B-A8FA-2F08B69A34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1" authorId="0" shapeId="0" xr:uid="{DDD2EA25-1AE1-41C9-AA9E-19B6C9F09F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1" authorId="0" shapeId="0" xr:uid="{474111AE-DEF3-4CB7-B9DA-DBA8AB38CC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2" authorId="0" shapeId="0" xr:uid="{C9468C82-46F6-4218-9574-B6070B4508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2" authorId="0" shapeId="0" xr:uid="{B77602D5-9BAD-4A9D-B736-E691D9889C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3" authorId="0" shapeId="0" xr:uid="{8B92A57E-AD64-4279-A562-414C80E78C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3" authorId="0" shapeId="0" xr:uid="{E7EFAC9F-D15C-4260-B244-1DF90ECD98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4" authorId="0" shapeId="0" xr:uid="{9216C313-9CB7-40DE-A2AA-46598DA459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4" authorId="0" shapeId="0" xr:uid="{22BE78E4-64BB-46D1-85B3-E346C8B35C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95" authorId="0" shapeId="0" xr:uid="{D4D6B9C7-ED8A-46F2-93A6-660DFE7E13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4" authorId="0" shapeId="0" xr:uid="{90C0C05C-98E8-45AB-8D0D-C43AF592C3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4" authorId="0" shapeId="0" xr:uid="{63B3698F-F828-4B7C-8345-1146382735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5" authorId="0" shapeId="0" xr:uid="{D257E30B-5E52-41B3-85C2-F340A87692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5" authorId="0" shapeId="0" xr:uid="{1CC3384B-5C04-4244-ACF9-6A3CF12A88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6" authorId="0" shapeId="0" xr:uid="{EB4F3175-69DA-4AFB-A88D-D46AC3805F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6" authorId="0" shapeId="0" xr:uid="{DA45A8F7-6B9F-446F-8BFE-750889FE40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7" authorId="0" shapeId="0" xr:uid="{E0F9028E-2B05-46FE-85D8-85DF396699B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7" authorId="0" shapeId="0" xr:uid="{5AD93E06-363C-41B9-9563-A00DC8A01C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8" authorId="0" shapeId="0" xr:uid="{3B37E4B9-D793-4B96-BD54-74EF828D46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8" authorId="0" shapeId="0" xr:uid="{E1E8F344-CE80-4D0B-8A37-4D246602FBE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09" authorId="0" shapeId="0" xr:uid="{C95AFFAC-A676-46D8-9C3E-993ECF6367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8" authorId="0" shapeId="0" xr:uid="{7FDA5AA0-7A64-4E95-B300-37141BDAF7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8" authorId="0" shapeId="0" xr:uid="{491FB82F-3354-42AB-93A9-9C2499BE1A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9" authorId="0" shapeId="0" xr:uid="{586CF7EC-1DD8-4636-B8B2-1D85862A25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9" authorId="0" shapeId="0" xr:uid="{BDCB3375-0DB2-4E58-AD61-A5A6D86D74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0" authorId="0" shapeId="0" xr:uid="{7C03803D-112C-4BA1-9C2B-0DC1BF86909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0" authorId="0" shapeId="0" xr:uid="{2390EC20-B715-49C7-8969-475371C5A83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1" authorId="0" shapeId="0" xr:uid="{F2C1D347-D4BE-48AB-A82E-8D2964CA5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1" authorId="0" shapeId="0" xr:uid="{6FC66C22-812B-4C0B-A0BF-A97104B6B6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2" authorId="0" shapeId="0" xr:uid="{66C8A367-ED39-48F6-BB8D-D3942192AF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2" authorId="0" shapeId="0" xr:uid="{B6A64AA4-FF68-4ED7-B650-725FBA416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23" authorId="0" shapeId="0" xr:uid="{EE6CDF86-7968-4A94-B8F7-5A4966A8CD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2" authorId="0" shapeId="0" xr:uid="{158AC71E-73F6-4499-8114-926FE1D0EB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2" authorId="0" shapeId="0" xr:uid="{8406A46E-AEC6-48A6-B3D2-A913B97543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3" authorId="0" shapeId="0" xr:uid="{CA185037-2332-4519-B045-8869A14CA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3" authorId="0" shapeId="0" xr:uid="{27EA5519-5F60-48B1-A3EC-E9EB1FFC2D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4" authorId="0" shapeId="0" xr:uid="{05ED1CB2-061E-45B0-AAEB-6439F68148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4" authorId="0" shapeId="0" xr:uid="{755893E9-CAB3-45D5-83A9-F86E818466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5" authorId="0" shapeId="0" xr:uid="{BE856AD6-A1C5-41D0-9266-581AAE0B3C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5" authorId="0" shapeId="0" xr:uid="{5BA66BD6-3A67-4ED2-9474-6D57B91A6B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6" authorId="0" shapeId="0" xr:uid="{64540223-7740-4C1E-AA06-355C8D07D8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6" authorId="0" shapeId="0" xr:uid="{741953C6-1C41-4D36-BE40-E4B9748F19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37" authorId="0" shapeId="0" xr:uid="{F83A1FE0-80F3-41B6-9176-33FF29A50A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6" authorId="0" shapeId="0" xr:uid="{AE3758B6-EB22-4618-B5EA-C0B25EE7FB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6" authorId="0" shapeId="0" xr:uid="{CEF0A84F-09EF-49F3-A6A6-A155C95EF0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7" authorId="0" shapeId="0" xr:uid="{0C229EBB-3221-439C-B701-2DC44339F6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7" authorId="0" shapeId="0" xr:uid="{FD18A00A-5A9E-4726-9B6B-898D791AFA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8" authorId="0" shapeId="0" xr:uid="{6DF21A9D-552C-4A0A-8F5C-89571546B6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8" authorId="0" shapeId="0" xr:uid="{1CE3CC97-1DF7-4B92-A32B-069262AA19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9" authorId="0" shapeId="0" xr:uid="{E0D8C1EC-E272-4B38-8814-7906CF7689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9" authorId="0" shapeId="0" xr:uid="{D4514484-3A80-4574-AF29-55C30214B3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50" authorId="0" shapeId="0" xr:uid="{DCC61F79-BC2C-4EDA-9F0F-99509779B5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50" authorId="0" shapeId="0" xr:uid="{20E5978C-D9CA-4A05-BC4E-79F57DE829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51" authorId="0" shapeId="0" xr:uid="{BBBFCD3F-9F3A-423B-A339-B995472B63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0" authorId="0" shapeId="0" xr:uid="{2F6EE475-3527-4E34-B494-6EAD61439F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0" authorId="0" shapeId="0" xr:uid="{BD97E790-5E64-4EED-AC50-5B96C72170E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1" authorId="0" shapeId="0" xr:uid="{0A5B83A6-873F-457B-AC5F-4B14134A04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1" authorId="0" shapeId="0" xr:uid="{3CDEDCD3-BE0A-485D-BB58-F05EECA09A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2" authorId="0" shapeId="0" xr:uid="{117513FF-BFDE-4A6D-B38C-38AC19F3B4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2" authorId="0" shapeId="0" xr:uid="{BB2238F5-F8D1-4988-BC4E-88A46DE2F7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3" authorId="0" shapeId="0" xr:uid="{8DF837F0-FC96-4CB0-91F3-5D330C0085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3" authorId="0" shapeId="0" xr:uid="{0BF77137-42C5-4C62-9CB3-4913C32A377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4" authorId="0" shapeId="0" xr:uid="{AA00BBEF-0586-4B6B-B277-D5A1953870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4" authorId="0" shapeId="0" xr:uid="{E97B013B-59A6-47CB-B84F-2F81812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65" authorId="0" shapeId="0" xr:uid="{48B1CC6D-189D-4911-B6A9-8CB69C360C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4" authorId="0" shapeId="0" xr:uid="{FDCC9A56-A875-4F91-9F89-D1064018FE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4" authorId="0" shapeId="0" xr:uid="{9633B6FD-F1CE-4404-B9C7-462363F567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5" authorId="0" shapeId="0" xr:uid="{72A7EFD8-0A13-4306-8DA6-CC51D31805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5" authorId="0" shapeId="0" xr:uid="{AE35E775-1CB5-45E1-8FD0-505BDBE903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6" authorId="0" shapeId="0" xr:uid="{E1C76E5A-0551-4516-A9F8-824495B95F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6" authorId="0" shapeId="0" xr:uid="{D7ADFA03-D2A8-4F56-A017-04BAF440B3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7" authorId="0" shapeId="0" xr:uid="{C9DD9BBD-19A0-44F0-91B6-87EBE7F0D5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7" authorId="0" shapeId="0" xr:uid="{8ACFCAAB-C37E-445E-93B7-74F27DD666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8" authorId="0" shapeId="0" xr:uid="{FE07168B-CE86-4380-AC41-2E0BA8247D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8" authorId="0" shapeId="0" xr:uid="{F7F14989-7265-4182-96DB-E9D7F1C356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79" authorId="0" shapeId="0" xr:uid="{A7CC9EAF-748E-4D77-B067-86A140325A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8" authorId="0" shapeId="0" xr:uid="{D75F1AD0-32B4-4F6A-9EC3-FFAE2133BE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8" authorId="0" shapeId="0" xr:uid="{1F9BFB9C-DAD0-4B3E-A3BB-F94D22F8D0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9" authorId="0" shapeId="0" xr:uid="{F2A8ACDB-518A-4479-977E-83028F51DC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9" authorId="0" shapeId="0" xr:uid="{7062C65F-2B63-4062-A49E-9DAF8F34F2C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0" authorId="0" shapeId="0" xr:uid="{7B262030-0CF8-4A0A-91E5-86EC06F330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0" authorId="0" shapeId="0" xr:uid="{ECE1B1C1-4A01-4A6C-907A-06830C8EE9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1" authorId="0" shapeId="0" xr:uid="{CB6A911E-81DC-4C73-BA4A-0B661C0C14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1" authorId="0" shapeId="0" xr:uid="{EC9E2853-D8DE-495A-811E-E7733EFC0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2" authorId="0" shapeId="0" xr:uid="{ED9EA40A-BC4D-47D6-9298-D4424B8494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2" authorId="0" shapeId="0" xr:uid="{8A6F6E2E-F284-4F03-B0FE-CEE4E945F1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93" authorId="0" shapeId="0" xr:uid="{8A9E98BD-4146-48B7-84CD-F4B6628E0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2" authorId="0" shapeId="0" xr:uid="{819A2B99-AD59-4E43-9CB7-A94836F3DE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2" authorId="0" shapeId="0" xr:uid="{06B9918A-00C7-4A89-909E-9819ECFCC0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3" authorId="0" shapeId="0" xr:uid="{622067C2-7008-480A-9EFF-F120BD681A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3" authorId="0" shapeId="0" xr:uid="{24754304-B02E-4D0B-86D9-7616631F72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4" authorId="0" shapeId="0" xr:uid="{E6B488FF-10D7-4545-B27A-6A8351FE8E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4" authorId="0" shapeId="0" xr:uid="{3BFF7CD2-8488-4A66-994F-90FA33E74A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5" authorId="0" shapeId="0" xr:uid="{14665761-E0D0-4A62-8560-0A15814645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5" authorId="0" shapeId="0" xr:uid="{0C2A3AF4-30C8-41EE-AAAF-17EBA39996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6" authorId="0" shapeId="0" xr:uid="{27EC1C53-CF27-4AA7-9352-0282897CDE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6" authorId="0" shapeId="0" xr:uid="{70DCE223-9DB9-4158-8657-AC3E830F3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07" authorId="0" shapeId="0" xr:uid="{5D7EA1FF-82B4-45DD-B57E-4D2A78783D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6" authorId="0" shapeId="0" xr:uid="{5ADE4E30-A241-4BE4-AB8F-82D37371D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6" authorId="0" shapeId="0" xr:uid="{B34CB08B-7EB3-446B-BFAF-919A3F6B94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7" authorId="0" shapeId="0" xr:uid="{10F6048E-222B-4E90-B086-E148EB386B3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7" authorId="0" shapeId="0" xr:uid="{5D7D0E57-F53E-4239-9E56-E39394A02C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8" authorId="0" shapeId="0" xr:uid="{26BC7FB2-8DA1-4D1B-BBD1-DF90294AA1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8" authorId="0" shapeId="0" xr:uid="{6527D6DC-8E7E-49FC-B7F5-9054E2F4C2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9" authorId="0" shapeId="0" xr:uid="{0E554B03-D390-4198-8E64-80185C9F9F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9" authorId="0" shapeId="0" xr:uid="{DBD139AE-6B50-44D6-8CA3-F3C51BF3FC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20" authorId="0" shapeId="0" xr:uid="{CB142F7E-7527-4A32-93EB-2E2650E2A3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20" authorId="0" shapeId="0" xr:uid="{4B1ED1BF-173C-4282-9E63-375D84E459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21" authorId="0" shapeId="0" xr:uid="{3D85A6C2-4713-418A-A2B9-81ABB040B9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0" authorId="0" shapeId="0" xr:uid="{535B1538-E4E4-4B07-9BC3-8473B71A13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0" authorId="0" shapeId="0" xr:uid="{2D192CE7-2978-4F64-9A27-1C2F3EDF41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1" authorId="0" shapeId="0" xr:uid="{017EF49C-9838-4B4F-9EC0-7F30433375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1" authorId="0" shapeId="0" xr:uid="{384506C8-D13B-4C00-9509-35B0D234F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2" authorId="0" shapeId="0" xr:uid="{1E168506-88AB-4FD2-8436-09179AFC6B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2" authorId="0" shapeId="0" xr:uid="{56236384-A990-4391-81F1-FB06B26BA8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3" authorId="0" shapeId="0" xr:uid="{03FFE2E7-3312-48FD-9671-BCD543550A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3" authorId="0" shapeId="0" xr:uid="{75B24A04-BEB5-488A-9D90-EB14B7729D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4" authorId="0" shapeId="0" xr:uid="{9F8DC90C-C1C9-4F9B-9A6A-2E85009633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4" authorId="0" shapeId="0" xr:uid="{30A30748-045A-425C-88E2-CAFA3714A0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35" authorId="0" shapeId="0" xr:uid="{B9170CCB-1AE9-4035-8B04-F19896CF73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0000000-0006-0000-14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00000000-0006-0000-14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00000000-0006-0000-14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00000000-0006-0000-14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00000000-0006-0000-14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00000000-0006-0000-14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00000000-0006-0000-14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00000000-0006-0000-14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00000000-0006-0000-14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00000000-0006-0000-14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00000000-0006-0000-14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00000000-0006-0000-14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00000000-0006-0000-14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00000000-0006-0000-14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00000000-0006-0000-14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00000000-0006-0000-14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00000000-0006-0000-14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00000000-0006-0000-14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00000000-0006-0000-14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00000000-0006-0000-14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00000000-0006-0000-14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00000000-0006-0000-14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00000000-0006-0000-14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00000000-0006-0000-14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00000000-0006-0000-14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00000000-0006-0000-14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00000000-0006-0000-14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00000000-0006-0000-14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00000000-0006-0000-14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00000000-0006-0000-14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<sst xmlns="http://schemas.openxmlformats.org/spreadsheetml/2006/main" count="3042" uniqueCount="527">
  <si>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</si>
  <si>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</si>
  <si>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</si>
  <si>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</si>
  <si>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</si>
  <si>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</si>
  <si>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</si>
  <si>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</si>
  <si>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</si>
  <si>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</si>
  <si>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</si>
  <si>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</si>
  <si>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</si>
  <si>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</si>
  <si>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</si>
  <si>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</si>
  <si>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</si>
  <si>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</si>
  <si>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</si>
  <si>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</si>
  <si>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</si>
  <si>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</si>
  <si>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</si>
  <si>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</si>
  <si>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</si>
  <si>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</si>
  <si>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</si>
  <si>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</si>
  <si>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</si>
  <si>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</si>
  <si>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</si>
  <si>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</si>
  <si>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</si>
  <si>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</si>
  <si>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</si>
  <si>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</si>
  <si>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</si>
  <si>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</si>
  <si>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</si>
  <si>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</si>
  <si>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</si>
  <si>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</si>
  <si>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</si>
  <si>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</si>
  <si>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</si>
  <si>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</si>
  <si>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</si>
  <si>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</si>
  <si>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</si>
  <si>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</si>
  <si>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</si>
  <si>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</si>
  <si>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</si>
  <si>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</si>
  <si>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</si>
  <si>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</si>
  <si>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</si>
  <si>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</si>
  <si>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</si>
  <si>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</si>
  <si>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</si>
  <si>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</si>
  <si>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</si>
  <si>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</si>
  <si>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</si>
  <si>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</si>
  <si>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</si>
  <si>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</si>
  <si>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</si>
  <si>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</si>
  <si>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</si>
  <si>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</si>
  <si>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</si>
  <si>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</si>
  <si>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</si>
  <si>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</si>
  <si>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</si>
  <si>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</si>
  <si>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</si>
  <si>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</si>
  <si>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</si>
  <si>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</si>
  <si>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</si>
  <si>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</si>
  <si>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</si>
  <si>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</si>
  <si>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</si>
  <si>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</si>
  <si>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</si>
  <si>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</si>
  <si>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</si>
  <si>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</si>
  <si>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</si>
  <si>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</si>
  <si>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</si>
  <si>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</si>
  <si>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</si>
  <si>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</si>
  <si>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</si>
  <si>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</si>
  <si>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</si>
  <si>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</si>
  <si>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</si>
  <si>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</si>
  <si>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</si>
  <si>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</si>
  <si>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</si>
  <si>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</si>
  <si>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</si>
  <si>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</si>
  <si>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</si>
  <si>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</si>
  <si>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</si>
  <si>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</si>
  <si>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</si>
  <si>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</si>
  <si>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</si>
  <si>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</si>
  <si>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</si>
  <si>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</si>
  <si>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</si>
  <si>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</si>
  <si>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</si>
  <si>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</si>
  <si>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</si>
  <si>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</si>
  <si>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</si>
  <si>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</si>
  <si>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</si>
  <si>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</si>
  <si>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</si>
  <si>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</si>
  <si>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</si>
  <si>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</si>
  <si>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</si>
  <si>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</si>
  <si>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</si>
  <si>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</si>
  <si>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</si>
  <si>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</si>
  <si>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</si>
  <si>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</si>
  <si>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</si>
  <si>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</si>
  <si>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</si>
  <si>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</si>
  <si>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</si>
  <si>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</si>
  <si>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</si>
  <si>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</si>
  <si>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</si>
  <si>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</si>
  <si>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</si>
  <si>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</si>
  <si>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</si>
  <si>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</si>
  <si>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</si>
  <si>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</si>
  <si>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</si>
  <si>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</si>
  <si>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</si>
  <si>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</si>
  <si>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</si>
  <si>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</si>
  <si>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</si>
  <si>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</si>
  <si>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</si>
  <si>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</si>
  <si>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</si>
  <si>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</si>
  <si>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</si>
  <si>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</si>
  <si>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</si>
  <si>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</si>
  <si>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</si>
  <si>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</si>
  <si>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</si>
  <si>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</si>
  <si>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</si>
  <si>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</si>
  <si>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</si>
  <si>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</si>
  <si>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</si>
  <si>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</si>
  <si>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</si>
  <si>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</si>
  <si>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</si>
  <si>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</si>
  <si>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</si>
  <si>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</si>
  <si>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</si>
  <si>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</si>
  <si>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</si>
  <si>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</si>
  <si>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</si>
  <si>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</si>
  <si>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</si>
  <si>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</si>
  <si>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</si>
  <si>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</si>
  <si>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</si>
  <si>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</si>
  <si>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</si>
  <si>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</si>
  <si>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</si>
  <si>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</si>
  <si>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</si>
  <si>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Grupo/cargo/carreira/
Horas de trabalho noturno</t>
  </si>
  <si>
    <t>Trabalho nocturno normal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</si>
  <si>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</si>
  <si>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</si>
  <si>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</si>
  <si>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</si>
  <si>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</si>
  <si>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</si>
  <si>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</si>
  <si>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</si>
  <si>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</si>
  <si>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</si>
  <si>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</si>
  <si>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</si>
  <si>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</si>
  <si>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</si>
  <si>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</si>
  <si>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</si>
  <si>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</si>
  <si>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</si>
  <si>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</si>
  <si>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</si>
  <si>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</si>
  <si>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</si>
  <si>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</si>
  <si>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</si>
  <si>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</si>
  <si>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</si>
  <si>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</si>
  <si>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</si>
  <si>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</si>
  <si>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</si>
  <si>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</si>
  <si>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</si>
  <si>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</si>
  <si>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</si>
  <si>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</si>
  <si>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</si>
  <si>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</si>
  <si>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</si>
  <si>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</si>
  <si>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</si>
  <si>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</si>
  <si>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</si>
  <si>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</si>
  <si>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</si>
  <si>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</si>
  <si>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</si>
  <si>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</si>
  <si>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</si>
  <si>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</si>
  <si>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</si>
  <si>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</si>
  <si>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</si>
  <si>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</si>
  <si>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</si>
  <si>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</si>
  <si>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</si>
  <si>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</si>
  <si>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</si>
  <si>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</si>
  <si>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</si>
  <si>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</si>
  <si>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</si>
  <si>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</si>
  <si>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</si>
  <si>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</si>
  <si>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</si>
  <si>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</si>
  <si>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</si>
  <si>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</si>
  <si>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</si>
  <si>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</si>
  <si>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</si>
  <si>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</si>
  <si>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</si>
  <si>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</si>
  <si>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</si>
  <si>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</si>
  <si>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</si>
  <si>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</si>
  <si>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</si>
  <si>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</si>
  <si>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</si>
  <si>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</si>
  <si>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</si>
  <si>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</si>
  <si>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</si>
  <si>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</si>
  <si>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</si>
  <si>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</si>
  <si>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</si>
  <si>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</si>
  <si>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</si>
  <si>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</si>
  <si>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</si>
  <si>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</si>
  <si>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</si>
  <si>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</si>
  <si>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</si>
  <si>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</si>
  <si>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</si>
  <si>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</si>
  <si>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</si>
  <si>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</si>
  <si>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</si>
  <si>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</si>
  <si>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</si>
  <si>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</si>
  <si>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</si>
  <si>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</si>
  <si>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</si>
  <si>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</si>
  <si>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</si>
  <si>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</si>
  <si>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</si>
  <si>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</si>
  <si>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</si>
  <si>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</si>
  <si>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</si>
  <si>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</si>
  <si>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</si>
  <si>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</si>
  <si>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</si>
  <si>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</si>
  <si>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</si>
  <si>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</si>
  <si>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</si>
  <si>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</si>
  <si>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</si>
  <si>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</si>
  <si>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</si>
  <si>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</si>
  <si>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</si>
  <si>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</si>
  <si>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</si>
  <si>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</si>
  <si>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</si>
  <si>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</si>
  <si>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</si>
  <si>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</si>
  <si>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</si>
  <si>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</si>
  <si>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</si>
  <si>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</si>
  <si>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</si>
  <si>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</si>
  <si>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</si>
  <si>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</si>
  <si>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</si>
  <si>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</si>
  <si>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</si>
  <si>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</si>
  <si>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</si>
  <si>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</si>
  <si>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</si>
  <si>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</si>
  <si>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</si>
  <si>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</si>
  <si>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</si>
  <si>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</si>
  <si>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</si>
  <si>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</si>
  <si>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</si>
  <si>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</si>
  <si>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</si>
  <si>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</si>
  <si>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</si>
  <si>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</si>
  <si>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</si>
  <si>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</si>
  <si>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</si>
  <si>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</si>
  <si>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</si>
  <si>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</si>
  <si>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</si>
  <si>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</si>
  <si>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</si>
  <si>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</si>
  <si>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</si>
  <si>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</si>
  <si>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</si>
  <si>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</si>
  <si>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</si>
  <si>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</si>
  <si>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</si>
  <si>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</si>
  <si>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</si>
  <si>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</si>
  <si>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</si>
  <si>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</si>
  <si>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</si>
  <si>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</si>
  <si>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</si>
  <si>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</si>
  <si>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</si>
  <si>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</si>
  <si>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</si>
  <si>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</si>
  <si>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</si>
  <si>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</si>
  <si>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</si>
  <si>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</si>
  <si>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</si>
  <si>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</si>
  <si>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</si>
  <si>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</si>
  <si>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</si>
  <si>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</si>
  <si>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</si>
  <si>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</si>
  <si>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</si>
  <si>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</si>
  <si>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</si>
  <si>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</si>
  <si>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</si>
  <si>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</si>
  <si>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</si>
  <si>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</si>
  <si>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</si>
  <si>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</si>
  <si>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</si>
  <si>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</si>
  <si>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</si>
  <si>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</si>
  <si>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</si>
  <si>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</si>
  <si>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</si>
  <si>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</si>
  <si>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</si>
  <si>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</si>
  <si>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</si>
  <si>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</si>
  <si>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</si>
  <si>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</si>
  <si>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</si>
  <si>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</si>
  <si>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</si>
  <si>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</si>
  <si>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</si>
  <si>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</si>
  <si>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</si>
  <si>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</si>
  <si>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</si>
  <si>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</si>
  <si>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104_FORMA E MODO PAGAMENTO</t>
  </si>
  <si>
    <t>210_OUTRAS REIVINDICAÇÕES SOBRE CONDIÇÕES DE TRABALHO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</si>
  <si>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</si>
  <si>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</si>
  <si>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</si>
  <si>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</si>
  <si>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</si>
  <si>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</si>
  <si>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</si>
  <si>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</si>
  <si>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(diurno e nocturno)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</si>
  <si>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</si>
  <si>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</si>
  <si>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</si>
  <si>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</si>
  <si>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</si>
  <si>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</si>
  <si>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Pessoal dos Serviços Externos do MNE - assistente de residência</t>
  </si>
  <si>
    <t>Outros encargos com pessoal (**)</t>
  </si>
  <si>
    <t>Despesas com a medicina no trabalho (*)</t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</si>
  <si>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</si>
  <si>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</si>
  <si>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</si>
  <si>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</si>
  <si>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</si>
  <si>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</si>
  <si>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</si>
  <si>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</si>
  <si>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</si>
  <si>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</si>
  <si>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</si>
  <si>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</si>
  <si>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</si>
  <si>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</si>
  <si>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</si>
  <si>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</si>
  <si>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</si>
  <si>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</si>
  <si>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</si>
  <si>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</si>
  <si>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t>ii) Considerar também as despesas de deslocação relacionadas com a formação.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</si>
  <si>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</si>
  <si>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</si>
  <si>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t>Contacto(s) do(s) responsável(eis) pelo preenchimento</t>
  </si>
  <si>
    <t>(2) - para trabalhadores em Contrato de Trabalho em Funções Públicas</t>
  </si>
  <si>
    <t>Decreto-Lei n.º 190/96, de 9 de outubro</t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</si>
  <si>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</si>
  <si>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Considerar o total de efectivos admitidos pela 1ª vez ou regressados ao serviço entre 1 de Janeiro e 31 de dezembro inclusive;</t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</si>
  <si>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N.º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</si>
  <si>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</si>
  <si>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Artigo 23.º do Decreto-Lei n.º 503/99, de 20 de novembro, alterado pelo Decreto-Lei n.º 50-C/2007, de 6 de março e pela Lei n.º 64-A/2008, de 31 de dezembro.</t>
  </si>
  <si>
    <t>a) Considerar os cargos abrangidos pelo Estatuto do Pessoal Dirigente (aprovado pela Lei n.º 2/2004, de 15 de janeiro, e sucessivamente alterado);</t>
  </si>
  <si>
    <t>(1) e (2) - Artigos 156.º, 157.º e 158.º da LTFP, aprovada em anexo à Lei n.º 35/2014, de 20 de junho</t>
  </si>
  <si>
    <t>(3) - Artigo 99.º da LTFP, aprovada em anexo à Lei n.º 35/2014, de 20 de junho</t>
  </si>
  <si>
    <t>(*) Artigo 110.º da LTFP,  aprovada em anexo à Lei n.º 35/2014, de 20 de junho</t>
  </si>
  <si>
    <t xml:space="preserve">(**) Artigo 68.º da LTFP,  aprovada em anexo à Lei n.º 35/2014, de 20 de junho; Lei n.º 84/2015, de 7 de agosto </t>
  </si>
  <si>
    <t>Incluir todos os trabalhadores em regime de Nomeação ao abrigo do art. 8.º  e em Comissão de Serviço ao abrigo do art.  9.º da LTFP, aprovada em anexo à Lei n.º 35/2014, de 20 de junho;</t>
  </si>
  <si>
    <t>d) Considerar a meia jornada (Lei n.º 84/2015, de 7 de agosto)</t>
  </si>
  <si>
    <t>Considerar o total de horas suplementares/extraordinárias efetuadas pelos trabalhadores do serviço entre 1 de janeiro e 31 de dezembro, nas situações identificadas;</t>
  </si>
  <si>
    <r>
      <t xml:space="preserve">O trabalho suplementar diurno e noturno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</si>
  <si>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t>Considerar o total de horas efetuadas pelos trabalhadores do serviço entre 1 de janeiro e 31 de dezembro, nas situações identificadas;</t>
  </si>
  <si>
    <r>
      <t>Este quadro refere-se</t>
    </r>
    <r>
      <rPr>
        <b/>
        <u/>
        <sz val="8"/>
        <rFont val="Trebuchet MS"/>
        <family val="2"/>
      </rPr>
      <t xml:space="preserve"> apenas a trabalho noturno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noturno suplementar</t>
    </r>
    <r>
      <rPr>
        <sz val="8"/>
        <rFont val="Trebuchet MS"/>
        <family val="2"/>
      </rPr>
      <t xml:space="preserve">” neste quadro  deve-se considerar o </t>
    </r>
  </si>
  <si>
    <t>trabalho suplementar efetuado em dias normais e em dias de descanso semanal obrigatório, complementar e feriados.</t>
  </si>
  <si>
    <r>
      <t xml:space="preserve">Considerar o total de </t>
    </r>
    <r>
      <rPr>
        <b/>
        <u/>
        <sz val="8"/>
        <rFont val="Trebuchet MS"/>
        <family val="2"/>
      </rPr>
      <t>dias completos de ausência ou períodos de meio dia</t>
    </r>
    <r>
      <rPr>
        <b/>
        <sz val="8"/>
        <rFont val="Trebuchet MS"/>
        <family val="2"/>
      </rPr>
      <t>;</t>
    </r>
  </si>
  <si>
    <t>(***) - incluir também  o subsídio de residência.</t>
  </si>
  <si>
    <t>(*) - Conforme lista constante do DR n.º 6/2001, de 3 de maio, atualizado pelo DR n.º 76/2007, de 17 de julho.</t>
  </si>
  <si>
    <r>
      <t xml:space="preserve">i) Considerar as despesas efetuadas durante ano em atividades de formação e </t>
    </r>
    <r>
      <rPr>
        <b/>
        <u/>
        <sz val="8"/>
        <rFont val="Trebuchet MS"/>
        <family val="2"/>
      </rPr>
      <t>suportadas pelo orçamento da entidade;</t>
    </r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</si>
  <si>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noturno);</t>
    </r>
  </si>
  <si>
    <r>
      <t xml:space="preserve"> Nota: Em caso de processo de fusão/reestruturação da entidade existente a 31/12/2024, indicar o critério adotado para o registo dos dados do Balanço Social 2024 na folha </t>
    </r>
    <r>
      <rPr>
        <b/>
        <u/>
        <sz val="11"/>
        <color indexed="60"/>
        <rFont val="Trebuchet MS"/>
        <family val="2"/>
      </rPr>
      <t>"Criterio"</t>
    </r>
  </si>
  <si>
    <t>Em caso de processo de fusão/reestruturação da entidade existente a 31/12/2024 deverá ser indicado o critério adotado para o registo dos dados do Balanço Social 2024.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</si>
  <si>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2024: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2024 na folha de identificação.</t>
    </r>
  </si>
  <si>
    <t>Junta de Freguesia de Ramalde</t>
  </si>
  <si>
    <t>Meio Tempo</t>
  </si>
  <si>
    <t>Part-time (até 25h)</t>
  </si>
  <si>
    <t>Reg. Esp. (Sec. e Tes.)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</si>
</sst>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  <font>
      <sz val="8"/>
      <color rgb="FF0D264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5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0" xfId="0" applyFont="1"/>
    <xf numFmtId="0" fontId="1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0" xfId="0" applyFont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Border="1"/>
    <xf numFmtId="0" fontId="7" fillId="0" borderId="16" xfId="0" applyFont="1" applyBorder="1"/>
    <xf numFmtId="0" fontId="17" fillId="0" borderId="16" xfId="0" applyFont="1" applyBorder="1"/>
    <xf numFmtId="0" fontId="3" fillId="0" borderId="17" xfId="0" applyFont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2" fillId="0" borderId="0" xfId="5" applyFont="1"/>
    <xf numFmtId="3" fontId="25" fillId="0" borderId="0" xfId="5" applyNumberFormat="1" applyFont="1"/>
    <xf numFmtId="3" fontId="24" fillId="0" borderId="0" xfId="5" applyNumberFormat="1" applyFont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 wrapText="1"/>
    </xf>
    <xf numFmtId="3" fontId="27" fillId="0" borderId="0" xfId="5" applyNumberFormat="1" applyFont="1" applyAlignment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25" fillId="0" borderId="0" xfId="5" applyNumberFormat="1" applyFont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4" fillId="0" borderId="0" xfId="5" applyNumberFormat="1" applyFont="1" applyAlignment="1">
      <alignment vertical="center" wrapText="1"/>
    </xf>
    <xf numFmtId="0" fontId="29" fillId="0" borderId="0" xfId="5" applyFont="1"/>
    <xf numFmtId="3" fontId="2" fillId="4" borderId="0" xfId="5" applyNumberFormat="1" applyFill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/>
    <xf numFmtId="3" fontId="41" fillId="0" borderId="0" xfId="5" applyNumberFormat="1" applyFont="1"/>
    <xf numFmtId="3" fontId="42" fillId="0" borderId="0" xfId="5" applyNumberFormat="1" applyFont="1"/>
    <xf numFmtId="3" fontId="42" fillId="4" borderId="0" xfId="5" applyNumberFormat="1" applyFont="1" applyFill="1"/>
    <xf numFmtId="3" fontId="2" fillId="0" borderId="0" xfId="5" applyNumberFormat="1"/>
    <xf numFmtId="3" fontId="2" fillId="0" borderId="0" xfId="5" applyNumberFormat="1" applyAlignment="1">
      <alignment vertical="center"/>
    </xf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51" fillId="0" borderId="0" xfId="5" applyNumberFormat="1" applyFont="1"/>
    <xf numFmtId="3" fontId="58" fillId="0" borderId="0" xfId="5" applyNumberFormat="1" applyFont="1"/>
    <xf numFmtId="3" fontId="29" fillId="0" borderId="0" xfId="5" applyNumberFormat="1" applyFont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Alignment="1">
      <alignment vertical="center"/>
    </xf>
    <xf numFmtId="3" fontId="65" fillId="0" borderId="22" xfId="0" applyNumberFormat="1" applyFont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/>
    <xf numFmtId="0" fontId="72" fillId="0" borderId="0" xfId="0" applyFont="1"/>
    <xf numFmtId="0" fontId="37" fillId="0" borderId="0" xfId="0" applyFont="1"/>
    <xf numFmtId="0" fontId="29" fillId="0" borderId="0" xfId="0" applyFont="1"/>
    <xf numFmtId="0" fontId="42" fillId="0" borderId="0" xfId="0" applyFont="1"/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3" fontId="37" fillId="0" borderId="0" xfId="0" applyNumberFormat="1" applyFont="1" applyAlignment="1">
      <alignment horizontal="justify" vertical="center" wrapText="1"/>
    </xf>
    <xf numFmtId="3" fontId="28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30" xfId="0" applyNumberFormat="1" applyFont="1" applyBorder="1"/>
    <xf numFmtId="7" fontId="28" fillId="0" borderId="31" xfId="0" applyNumberFormat="1" applyFont="1" applyBorder="1" applyAlignment="1" applyProtection="1">
      <alignment horizontal="right" vertical="center" wrapText="1"/>
      <protection locked="0"/>
    </xf>
    <xf numFmtId="7" fontId="28" fillId="0" borderId="32" xfId="0" applyNumberFormat="1" applyFont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>
      <alignment horizontal="center" vertical="center"/>
    </xf>
    <xf numFmtId="3" fontId="28" fillId="2" borderId="18" xfId="5" applyNumberFormat="1" applyFont="1" applyFill="1" applyBorder="1" applyAlignment="1">
      <alignment horizontal="center" vertical="center" wrapText="1" shrinkToFit="1"/>
    </xf>
    <xf numFmtId="3" fontId="28" fillId="2" borderId="18" xfId="5" applyNumberFormat="1" applyFont="1" applyFill="1" applyBorder="1" applyAlignment="1">
      <alignment horizontal="center" vertical="center" wrapText="1"/>
    </xf>
    <xf numFmtId="3" fontId="24" fillId="2" borderId="37" xfId="5" applyNumberFormat="1" applyFont="1" applyFill="1" applyBorder="1" applyAlignment="1">
      <alignment horizontal="center" vertical="center"/>
    </xf>
    <xf numFmtId="3" fontId="24" fillId="2" borderId="38" xfId="5" applyNumberFormat="1" applyFont="1" applyFill="1" applyBorder="1" applyAlignment="1">
      <alignment horizontal="center" vertical="center"/>
    </xf>
    <xf numFmtId="3" fontId="24" fillId="2" borderId="39" xfId="5" applyNumberFormat="1" applyFont="1" applyFill="1" applyBorder="1" applyAlignment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>
      <alignment horizontal="right" vertical="center"/>
    </xf>
    <xf numFmtId="3" fontId="28" fillId="2" borderId="38" xfId="5" applyNumberFormat="1" applyFont="1" applyFill="1" applyBorder="1" applyAlignment="1">
      <alignment horizontal="right" vertical="center"/>
    </xf>
    <xf numFmtId="3" fontId="28" fillId="0" borderId="38" xfId="5" applyNumberFormat="1" applyFont="1" applyBorder="1" applyAlignment="1">
      <alignment horizontal="right" vertical="center"/>
    </xf>
    <xf numFmtId="3" fontId="28" fillId="2" borderId="39" xfId="5" applyNumberFormat="1" applyFont="1" applyFill="1" applyBorder="1" applyAlignment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justify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justify" vertical="center"/>
    </xf>
    <xf numFmtId="3" fontId="82" fillId="0" borderId="0" xfId="0" applyNumberFormat="1" applyFont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Border="1" applyAlignment="1" applyProtection="1">
      <alignment horizontal="right" vertical="center"/>
      <protection locked="0"/>
    </xf>
    <xf numFmtId="3" fontId="29" fillId="0" borderId="29" xfId="0" applyNumberFormat="1" applyFont="1" applyBorder="1" applyAlignment="1" applyProtection="1">
      <alignment horizontal="right" vertical="center"/>
      <protection locked="0"/>
    </xf>
    <xf numFmtId="3" fontId="29" fillId="0" borderId="36" xfId="0" applyNumberFormat="1" applyFont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>
      <alignment horizontal="right" vertical="center"/>
    </xf>
    <xf numFmtId="166" fontId="29" fillId="8" borderId="36" xfId="5" applyNumberFormat="1" applyFont="1" applyFill="1" applyBorder="1" applyAlignment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>
      <alignment horizontal="right" vertical="center"/>
    </xf>
    <xf numFmtId="3" fontId="29" fillId="10" borderId="39" xfId="5" applyNumberFormat="1" applyFont="1" applyFill="1" applyBorder="1" applyAlignment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0" borderId="49" xfId="5" applyNumberFormat="1" applyFont="1" applyBorder="1" applyAlignment="1" applyProtection="1">
      <alignment horizontal="right" vertical="center"/>
      <protection locked="0"/>
    </xf>
    <xf numFmtId="164" fontId="29" fillId="0" borderId="50" xfId="5" applyNumberFormat="1" applyFont="1" applyBorder="1" applyAlignment="1" applyProtection="1">
      <alignment horizontal="right" vertical="center"/>
      <protection locked="0"/>
    </xf>
    <xf numFmtId="164" fontId="29" fillId="0" borderId="51" xfId="5" applyNumberFormat="1" applyFont="1" applyBorder="1" applyAlignment="1" applyProtection="1">
      <alignment horizontal="right" vertical="center"/>
      <protection locked="0"/>
    </xf>
    <xf numFmtId="164" fontId="29" fillId="0" borderId="35" xfId="5" applyNumberFormat="1" applyFont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0" fontId="28" fillId="0" borderId="0" xfId="5" applyFont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Alignment="1">
      <alignment horizontal="left" vertical="center"/>
    </xf>
    <xf numFmtId="0" fontId="38" fillId="0" borderId="0" xfId="5" applyFont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43" fillId="0" borderId="0" xfId="5" applyFont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Border="1" applyAlignment="1" applyProtection="1">
      <alignment horizontal="center" vertical="center"/>
      <protection locked="0"/>
    </xf>
    <xf numFmtId="0" fontId="94" fillId="0" borderId="5" xfId="0" applyFont="1" applyBorder="1" applyAlignment="1">
      <alignment vertical="top"/>
    </xf>
    <xf numFmtId="0" fontId="95" fillId="0" borderId="0" xfId="0" applyFont="1" applyAlignment="1">
      <alignment vertical="top"/>
    </xf>
    <xf numFmtId="0" fontId="96" fillId="0" borderId="0" xfId="0" applyFont="1" applyAlignment="1">
      <alignment vertical="top"/>
    </xf>
    <xf numFmtId="0" fontId="96" fillId="0" borderId="7" xfId="0" applyFont="1" applyBorder="1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89" fillId="0" borderId="5" xfId="0" applyFont="1" applyBorder="1" applyAlignment="1">
      <alignment vertical="top"/>
    </xf>
    <xf numFmtId="0" fontId="90" fillId="0" borderId="5" xfId="0" applyFont="1" applyBorder="1"/>
    <xf numFmtId="0" fontId="90" fillId="0" borderId="0" xfId="0" applyFont="1"/>
    <xf numFmtId="0" fontId="97" fillId="0" borderId="5" xfId="0" applyFont="1" applyBorder="1" applyAlignment="1">
      <alignment vertical="top" wrapText="1"/>
    </xf>
    <xf numFmtId="0" fontId="97" fillId="0" borderId="0" xfId="0" applyFont="1" applyAlignment="1">
      <alignment vertical="top"/>
    </xf>
    <xf numFmtId="0" fontId="97" fillId="0" borderId="7" xfId="0" applyFont="1" applyBorder="1" applyAlignment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Border="1" applyAlignment="1" applyProtection="1">
      <alignment horizontal="right" vertical="center"/>
      <protection locked="0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ill="1" applyAlignment="1" applyProtection="1"/>
    <xf numFmtId="0" fontId="20" fillId="0" borderId="0" xfId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/>
    <xf numFmtId="3" fontId="48" fillId="0" borderId="0" xfId="0" applyNumberFormat="1" applyFont="1" applyAlignment="1">
      <alignment vertical="center" wrapText="1"/>
    </xf>
    <xf numFmtId="3" fontId="106" fillId="0" borderId="0" xfId="5" applyNumberFormat="1" applyFont="1" applyAlignment="1">
      <alignment vertical="center" wrapText="1"/>
    </xf>
    <xf numFmtId="3" fontId="107" fillId="0" borderId="0" xfId="5" applyNumberFormat="1" applyFont="1" applyAlignment="1">
      <alignment vertical="center"/>
    </xf>
    <xf numFmtId="3" fontId="108" fillId="0" borderId="0" xfId="5" applyNumberFormat="1" applyFont="1" applyAlignment="1">
      <alignment vertical="center"/>
    </xf>
    <xf numFmtId="3" fontId="29" fillId="0" borderId="0" xfId="12" applyNumberFormat="1" applyFont="1"/>
    <xf numFmtId="0" fontId="3" fillId="14" borderId="0" xfId="0" applyFont="1" applyFill="1"/>
    <xf numFmtId="0" fontId="7" fillId="14" borderId="0" xfId="0" applyFont="1" applyFill="1"/>
    <xf numFmtId="0" fontId="17" fillId="14" borderId="0" xfId="0" applyFont="1" applyFill="1"/>
    <xf numFmtId="0" fontId="4" fillId="14" borderId="0" xfId="0" applyFont="1" applyFill="1"/>
    <xf numFmtId="0" fontId="0" fillId="14" borderId="0" xfId="0" applyFill="1"/>
    <xf numFmtId="3" fontId="109" fillId="0" borderId="0" xfId="0" applyNumberFormat="1" applyFont="1" applyAlignment="1">
      <alignment vertical="top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0" fontId="112" fillId="0" borderId="0" xfId="0" applyFont="1"/>
    <xf numFmtId="0" fontId="13" fillId="0" borderId="11" xfId="0" applyFont="1" applyBorder="1" applyAlignment="1" applyProtection="1">
      <alignment horizontal="left"/>
      <protection locked="0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>
      <alignment horizontal="left" vertical="top" wrapText="1"/>
    </xf>
    <xf numFmtId="0" fontId="97" fillId="0" borderId="0" xfId="0" applyFont="1" applyAlignment="1">
      <alignment horizontal="left" vertical="top" wrapText="1"/>
    </xf>
    <xf numFmtId="0" fontId="97" fillId="0" borderId="7" xfId="0" applyFont="1" applyBorder="1" applyAlignment="1">
      <alignment horizontal="left" vertical="top" wrapText="1"/>
    </xf>
    <xf numFmtId="0" fontId="97" fillId="0" borderId="5" xfId="0" applyFont="1" applyBorder="1" applyAlignment="1">
      <alignment horizontal="left" vertical="top" wrapText="1"/>
    </xf>
    <xf numFmtId="0" fontId="91" fillId="0" borderId="5" xfId="0" applyFont="1" applyBorder="1" applyAlignment="1">
      <alignment horizontal="left" vertical="center" wrapText="1"/>
    </xf>
    <xf numFmtId="0" fontId="97" fillId="0" borderId="0" xfId="0" applyFont="1" applyAlignment="1">
      <alignment horizontal="left" vertical="center" wrapText="1"/>
    </xf>
    <xf numFmtId="0" fontId="97" fillId="0" borderId="7" xfId="0" applyFont="1" applyBorder="1" applyAlignment="1">
      <alignment horizontal="left" vertical="center" wrapText="1"/>
    </xf>
    <xf numFmtId="0" fontId="97" fillId="0" borderId="5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99" fillId="0" borderId="7" xfId="0" applyFont="1" applyBorder="1" applyAlignment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3" fontId="23" fillId="0" borderId="22" xfId="5" applyNumberFormat="1" applyFont="1" applyBorder="1" applyAlignment="1">
      <alignment horizontal="justify" vertical="center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Alignment="1">
      <alignment horizontal="left" vertical="center" wrapText="1"/>
    </xf>
    <xf numFmtId="3" fontId="25" fillId="0" borderId="0" xfId="5" applyNumberFormat="1" applyFont="1" applyAlignment="1">
      <alignment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Alignment="1">
      <alignment horizontal="justify" vertical="center" wrapText="1"/>
    </xf>
    <xf numFmtId="3" fontId="29" fillId="0" borderId="0" xfId="14" applyNumberFormat="1" applyFont="1" applyAlignment="1">
      <alignment horizontal="justify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48" fillId="5" borderId="21" xfId="0" applyNumberFormat="1" applyFont="1" applyFill="1" applyBorder="1" applyAlignment="1">
      <alignment horizontal="center" vertical="center" wrapText="1"/>
    </xf>
    <xf numFmtId="3" fontId="48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63" fillId="0" borderId="0" xfId="0" applyNumberFormat="1" applyFont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Alignment="1">
      <alignment horizontal="justify" vertical="center"/>
    </xf>
    <xf numFmtId="3" fontId="62" fillId="0" borderId="0" xfId="0" applyNumberFormat="1" applyFont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Alignment="1">
      <alignment horizontal="left" vertical="center" wrapText="1"/>
    </xf>
    <xf numFmtId="3" fontId="63" fillId="0" borderId="0" xfId="29" applyNumberFormat="1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Alignment="1">
      <alignment horizontal="justify" vertical="center" wrapText="1"/>
    </xf>
    <xf numFmtId="3" fontId="73" fillId="2" borderId="18" xfId="5" applyNumberFormat="1" applyFont="1" applyFill="1" applyBorder="1" applyAlignment="1">
      <alignment horizontal="center" vertical="center"/>
    </xf>
    <xf numFmtId="3" fontId="74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48" fillId="2" borderId="18" xfId="5" applyNumberFormat="1" applyFont="1" applyFill="1" applyBorder="1" applyAlignment="1">
      <alignment horizontal="center" vertical="center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167" fontId="29" fillId="0" borderId="29" xfId="0" applyNumberFormat="1" applyFont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>
      <alignment horizontal="right" vertical="center"/>
    </xf>
    <xf numFmtId="7" fontId="48" fillId="12" borderId="18" xfId="0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Border="1" applyAlignment="1" applyProtection="1">
      <alignment horizontal="right" vertical="center"/>
      <protection locked="0"/>
    </xf>
    <xf numFmtId="167" fontId="29" fillId="0" borderId="36" xfId="0" applyNumberFormat="1" applyFont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>
      <alignment horizontal="right" vertical="center"/>
    </xf>
    <xf numFmtId="7" fontId="29" fillId="0" borderId="36" xfId="0" applyNumberFormat="1" applyFont="1" applyBorder="1" applyAlignment="1" applyProtection="1">
      <alignment horizontal="right" vertical="center"/>
      <protection locked="0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>
      <alignment horizontal="right" vertical="center"/>
    </xf>
    <xf numFmtId="3" fontId="61" fillId="0" borderId="22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left" vertical="top" wrapText="1"/>
    </xf>
    <xf numFmtId="3" fontId="37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6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F25"/>
  <sheetViews>
    <sheetView showGridLines="0" tabSelected="1" topLeftCell="A5" zoomScaleNormal="100" workbookViewId="0">
      <selection activeCell="J17" sqref="J17"/>
    </sheetView>
  </sheetViews>
  <sheetFormatPr defaultColWidth="9.109375" defaultRowHeight="13.8" x14ac:dyDescent="0.3"/>
  <cols>
    <col min="1" max="1" width="1.6640625" style="391" customWidth="1"/>
    <col min="2" max="2" width="30.88671875" style="391" customWidth="1"/>
    <col min="3" max="3" width="20.6640625" style="391" customWidth="1"/>
    <col min="4" max="4" width="42.6640625" style="394" customWidth="1"/>
    <col min="5" max="5" width="0.88671875" style="394" customWidth="1"/>
    <col min="6" max="6" width="1.6640625" style="391" customWidth="1"/>
    <col min="7" max="18" width="10.6640625" style="391" customWidth="1"/>
    <col min="19" max="16384" width="9.109375" style="391"/>
  </cols>
  <sheetData>
    <row r="1" spans="1:6" ht="9.9" customHeight="1" thickTop="1" x14ac:dyDescent="0.3">
      <c r="A1" s="1"/>
      <c r="B1" s="2"/>
      <c r="C1" s="2"/>
      <c r="D1" s="3"/>
      <c r="E1" s="4"/>
      <c r="F1" s="5"/>
    </row>
    <row r="2" spans="1:6" ht="99.9" customHeight="1" x14ac:dyDescent="0.9">
      <c r="A2" s="7"/>
      <c r="B2" s="400" t="s">
        <v>0</v>
      </c>
      <c r="C2" s="401"/>
      <c r="D2" s="402"/>
      <c r="E2" s="8"/>
      <c r="F2" s="9"/>
    </row>
    <row r="3" spans="1:6" ht="30" customHeight="1" x14ac:dyDescent="0.3">
      <c r="A3" s="10"/>
      <c r="B3" s="403" t="s">
        <v>497</v>
      </c>
      <c r="C3" s="404"/>
      <c r="D3" s="404"/>
      <c r="E3" s="11"/>
      <c r="F3" s="9"/>
    </row>
    <row r="4" spans="1:6" ht="30" customHeight="1" x14ac:dyDescent="0.3">
      <c r="A4" s="10"/>
      <c r="B4" s="405">
        <v>2024</v>
      </c>
      <c r="C4" s="406"/>
      <c r="D4" s="407"/>
      <c r="E4" s="12"/>
      <c r="F4" s="9"/>
    </row>
    <row r="5" spans="1:6" ht="51.75" customHeight="1" x14ac:dyDescent="0.3">
      <c r="A5" s="7"/>
      <c r="B5" s="13"/>
      <c r="C5" s="13"/>
      <c r="D5" s="14"/>
      <c r="E5" s="14"/>
      <c r="F5" s="9"/>
    </row>
    <row r="6" spans="1:6" ht="50.25" customHeight="1" x14ac:dyDescent="0.35">
      <c r="A6" s="10"/>
      <c r="B6" s="408" t="s">
        <v>1</v>
      </c>
      <c r="C6" s="409"/>
      <c r="D6" s="409"/>
      <c r="E6" s="15"/>
      <c r="F6" s="9"/>
    </row>
    <row r="7" spans="1:6" ht="28.5" customHeight="1" x14ac:dyDescent="0.35">
      <c r="A7" s="10"/>
      <c r="B7" s="16" t="s">
        <v>2</v>
      </c>
      <c r="C7" s="398">
        <v>880000878</v>
      </c>
      <c r="D7" s="17"/>
      <c r="E7" s="18"/>
      <c r="F7" s="9"/>
    </row>
    <row r="8" spans="1:6" ht="28.5" customHeight="1" x14ac:dyDescent="0.3">
      <c r="A8" s="10"/>
      <c r="B8" s="16" t="s">
        <v>3</v>
      </c>
      <c r="C8" s="410"/>
      <c r="D8" s="410"/>
      <c r="E8" s="19"/>
      <c r="F8" s="9"/>
    </row>
    <row r="9" spans="1:6" ht="28.5" customHeight="1" x14ac:dyDescent="0.3">
      <c r="A9" s="10"/>
      <c r="B9" s="16" t="s">
        <v>4</v>
      </c>
      <c r="C9" s="399" t="s">
        <v>523</v>
      </c>
      <c r="D9" s="399"/>
      <c r="E9" s="19"/>
      <c r="F9" s="9"/>
    </row>
    <row r="10" spans="1:6" ht="28.5" customHeight="1" x14ac:dyDescent="0.3">
      <c r="A10" s="10"/>
      <c r="B10" s="16"/>
      <c r="C10" s="399"/>
      <c r="D10" s="399"/>
      <c r="E10" s="19"/>
      <c r="F10" s="9"/>
    </row>
    <row r="11" spans="1:6" ht="50.1" customHeight="1" x14ac:dyDescent="0.35">
      <c r="A11" s="10"/>
      <c r="B11" s="411" t="s">
        <v>5</v>
      </c>
      <c r="C11" s="411"/>
      <c r="D11" s="412"/>
      <c r="E11" s="19"/>
      <c r="F11" s="9"/>
    </row>
    <row r="12" spans="1:6" ht="24.75" customHeight="1" x14ac:dyDescent="0.35">
      <c r="A12" s="10"/>
      <c r="B12" s="413" t="s">
        <v>6</v>
      </c>
      <c r="C12" s="411"/>
      <c r="D12" s="411"/>
      <c r="E12" s="19"/>
      <c r="F12" s="9"/>
    </row>
    <row r="13" spans="1:6" ht="28.5" customHeight="1" x14ac:dyDescent="0.3">
      <c r="A13" s="10"/>
      <c r="B13" s="20" t="str">
        <f>CONCATENATE("Em 1 de Janeiro de ",B4)</f>
        <v>Em 1 de Janeiro de 2024</v>
      </c>
      <c r="C13" s="21">
        <v>74</v>
      </c>
      <c r="D13" s="17"/>
      <c r="E13" s="19"/>
      <c r="F13" s="9"/>
    </row>
    <row r="14" spans="1:6" ht="28.5" customHeight="1" x14ac:dyDescent="0.3">
      <c r="A14" s="10"/>
      <c r="B14" s="20" t="str">
        <f>CONCATENATE("Em 31 de Dezembro de ",B4)</f>
        <v>Em 31 de Dezembro de 2024</v>
      </c>
      <c r="C14" s="22">
        <v>78</v>
      </c>
      <c r="D14" s="23"/>
      <c r="E14" s="19"/>
      <c r="F14" s="9"/>
    </row>
    <row r="15" spans="1:6" ht="14.25" customHeight="1" x14ac:dyDescent="0.3">
      <c r="A15" s="10"/>
      <c r="B15" s="20"/>
      <c r="C15" s="21"/>
      <c r="D15" s="23"/>
      <c r="E15" s="19"/>
      <c r="F15" s="9"/>
    </row>
    <row r="16" spans="1:6" ht="52.5" customHeight="1" x14ac:dyDescent="0.3">
      <c r="A16" s="10"/>
      <c r="B16" s="416" t="s">
        <v>520</v>
      </c>
      <c r="C16" s="417"/>
      <c r="D16" s="417"/>
      <c r="E16" s="19"/>
      <c r="F16" s="9"/>
    </row>
    <row r="17" spans="1:6" ht="24.75" customHeight="1" x14ac:dyDescent="0.35">
      <c r="A17" s="10"/>
      <c r="B17" s="414" t="s">
        <v>495</v>
      </c>
      <c r="C17" s="415"/>
      <c r="D17" s="415"/>
      <c r="E17" s="24"/>
      <c r="F17" s="9"/>
    </row>
    <row r="18" spans="1:6" ht="28.5" customHeight="1" x14ac:dyDescent="0.35">
      <c r="A18" s="10"/>
      <c r="B18" s="25" t="s">
        <v>7</v>
      </c>
      <c r="C18" s="410"/>
      <c r="D18" s="410"/>
      <c r="E18" s="24"/>
      <c r="F18" s="9"/>
    </row>
    <row r="19" spans="1:6" ht="28.5" customHeight="1" x14ac:dyDescent="0.3">
      <c r="A19" s="10"/>
      <c r="B19" s="6"/>
      <c r="C19" s="399"/>
      <c r="D19" s="399"/>
      <c r="E19" s="26"/>
      <c r="F19" s="9"/>
    </row>
    <row r="20" spans="1:6" ht="37.5" customHeight="1" x14ac:dyDescent="0.35">
      <c r="A20" s="10"/>
      <c r="B20" s="16" t="s">
        <v>8</v>
      </c>
      <c r="C20" s="410"/>
      <c r="D20" s="410"/>
      <c r="E20" s="27"/>
      <c r="F20" s="9"/>
    </row>
    <row r="21" spans="1:6" ht="28.5" customHeight="1" x14ac:dyDescent="0.3">
      <c r="A21" s="10"/>
      <c r="B21" s="16" t="s">
        <v>9</v>
      </c>
      <c r="C21" s="399"/>
      <c r="D21" s="399"/>
      <c r="E21" s="28"/>
      <c r="F21" s="9"/>
    </row>
    <row r="22" spans="1:6" ht="28.5" customHeight="1" x14ac:dyDescent="0.3">
      <c r="A22" s="10"/>
      <c r="B22" s="25" t="s">
        <v>10</v>
      </c>
      <c r="C22" s="399"/>
      <c r="D22" s="399"/>
      <c r="E22" s="28"/>
      <c r="F22" s="9"/>
    </row>
    <row r="23" spans="1:6" ht="50.1" customHeight="1" x14ac:dyDescent="0.3">
      <c r="A23" s="10"/>
      <c r="B23" s="29"/>
      <c r="C23" s="30"/>
      <c r="D23" s="31"/>
      <c r="E23" s="32"/>
      <c r="F23" s="9"/>
    </row>
    <row r="24" spans="1:6" ht="9.9" customHeight="1" thickBot="1" x14ac:dyDescent="0.4">
      <c r="A24" s="33"/>
      <c r="B24" s="34"/>
      <c r="C24" s="34"/>
      <c r="D24" s="35"/>
      <c r="E24" s="35"/>
      <c r="F24" s="36"/>
    </row>
    <row r="25" spans="1:6" ht="15" thickTop="1" x14ac:dyDescent="0.35">
      <c r="B25" s="392"/>
      <c r="C25" s="392"/>
      <c r="D25" s="393"/>
      <c r="E25" s="393"/>
    </row>
  </sheetData>
  <sheetProtection selectLockedCells="1"/>
  <mergeCells count="16"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  <mergeCell ref="C9:D9"/>
    <mergeCell ref="B2:D2"/>
    <mergeCell ref="B3:D3"/>
    <mergeCell ref="B4:D4"/>
    <mergeCell ref="B6:D6"/>
    <mergeCell ref="C8:D8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B7" activePane="bottomRight" state="frozen"/>
      <selection activeCell="A58" sqref="A58"/>
      <selection pane="topRight" activeCell="A58" sqref="A58"/>
      <selection pane="bottomLeft" activeCell="A58" sqref="A58"/>
      <selection pane="bottomRight" activeCell="B10" sqref="B10"/>
    </sheetView>
  </sheetViews>
  <sheetFormatPr defaultColWidth="9.109375" defaultRowHeight="14.4" x14ac:dyDescent="0.35"/>
  <cols>
    <col min="1" max="1" width="30.6640625" style="53" customWidth="1"/>
    <col min="2" max="11" width="8.6640625" style="53" customWidth="1"/>
    <col min="12" max="13" width="8.6640625" style="53" hidden="1" customWidth="1"/>
    <col min="14" max="18" width="8.6640625" style="53" customWidth="1"/>
    <col min="19" max="16384" width="9.109375" style="53"/>
  </cols>
  <sheetData>
    <row r="1" spans="1:18" ht="39.9" customHeight="1" x14ac:dyDescent="0.35">
      <c r="A1" s="455" t="s">
        <v>432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</row>
    <row r="2" spans="1:18" s="45" customFormat="1" ht="34.5" customHeight="1" x14ac:dyDescent="0.35">
      <c r="A2" s="445" t="s">
        <v>139</v>
      </c>
      <c r="B2" s="454" t="s">
        <v>140</v>
      </c>
      <c r="C2" s="454"/>
      <c r="D2" s="454" t="s">
        <v>141</v>
      </c>
      <c r="E2" s="454"/>
      <c r="F2" s="454" t="s">
        <v>455</v>
      </c>
      <c r="G2" s="454"/>
      <c r="H2" s="454" t="s">
        <v>143</v>
      </c>
      <c r="I2" s="454"/>
      <c r="J2" s="454" t="s">
        <v>144</v>
      </c>
      <c r="K2" s="454"/>
      <c r="L2" s="454" t="s">
        <v>145</v>
      </c>
      <c r="M2" s="454"/>
      <c r="N2" s="454" t="s">
        <v>146</v>
      </c>
      <c r="O2" s="454"/>
      <c r="P2" s="445" t="s">
        <v>40</v>
      </c>
      <c r="Q2" s="445"/>
      <c r="R2" s="445" t="s">
        <v>40</v>
      </c>
    </row>
    <row r="3" spans="1:18" s="45" customFormat="1" ht="15" customHeight="1" x14ac:dyDescent="0.35">
      <c r="A3" s="445"/>
      <c r="B3" s="69" t="s">
        <v>41</v>
      </c>
      <c r="C3" s="69" t="s">
        <v>42</v>
      </c>
      <c r="D3" s="69" t="s">
        <v>41</v>
      </c>
      <c r="E3" s="69" t="s">
        <v>42</v>
      </c>
      <c r="F3" s="69" t="s">
        <v>41</v>
      </c>
      <c r="G3" s="69" t="s">
        <v>42</v>
      </c>
      <c r="H3" s="69" t="s">
        <v>41</v>
      </c>
      <c r="I3" s="69" t="s">
        <v>42</v>
      </c>
      <c r="J3" s="69" t="s">
        <v>41</v>
      </c>
      <c r="K3" s="69" t="s">
        <v>42</v>
      </c>
      <c r="L3" s="69" t="s">
        <v>41</v>
      </c>
      <c r="M3" s="69" t="s">
        <v>42</v>
      </c>
      <c r="N3" s="69" t="s">
        <v>41</v>
      </c>
      <c r="O3" s="69" t="s">
        <v>42</v>
      </c>
      <c r="P3" s="56" t="s">
        <v>41</v>
      </c>
      <c r="Q3" s="56" t="s">
        <v>42</v>
      </c>
      <c r="R3" s="445"/>
    </row>
    <row r="4" spans="1:18" s="45" customFormat="1" ht="24.9" customHeight="1" x14ac:dyDescent="0.35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175">
        <f>B4+D4+F4+H4+J4+L4+N4</f>
        <v>0</v>
      </c>
      <c r="Q4" s="175">
        <f>C4+E4+G4+I4+K4+M4+O4</f>
        <v>0</v>
      </c>
      <c r="R4" s="175">
        <f>P4+Q4</f>
        <v>0</v>
      </c>
    </row>
    <row r="5" spans="1:18" s="45" customFormat="1" ht="24.9" customHeight="1" x14ac:dyDescent="0.35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177">
        <f t="shared" ref="P5:Q47" si="0">B5+D5+F5+H5+J5+L5+N5</f>
        <v>0</v>
      </c>
      <c r="Q5" s="177">
        <f t="shared" si="0"/>
        <v>0</v>
      </c>
      <c r="R5" s="177">
        <f t="shared" ref="R5:R47" si="1">P5+Q5</f>
        <v>0</v>
      </c>
    </row>
    <row r="6" spans="1:18" s="45" customFormat="1" ht="24.9" customHeight="1" x14ac:dyDescent="0.35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177">
        <f t="shared" si="0"/>
        <v>0</v>
      </c>
      <c r="Q6" s="177">
        <f t="shared" si="0"/>
        <v>0</v>
      </c>
      <c r="R6" s="177">
        <f t="shared" si="1"/>
        <v>0</v>
      </c>
    </row>
    <row r="7" spans="1:18" s="45" customFormat="1" ht="24.9" customHeight="1" x14ac:dyDescent="0.35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177">
        <f t="shared" si="0"/>
        <v>0</v>
      </c>
      <c r="Q7" s="177">
        <f t="shared" si="0"/>
        <v>0</v>
      </c>
      <c r="R7" s="177">
        <f t="shared" si="1"/>
        <v>0</v>
      </c>
    </row>
    <row r="8" spans="1:18" s="45" customFormat="1" ht="24.9" customHeight="1" x14ac:dyDescent="0.35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177">
        <f t="shared" si="0"/>
        <v>0</v>
      </c>
      <c r="Q8" s="177">
        <f t="shared" si="0"/>
        <v>0</v>
      </c>
      <c r="R8" s="177">
        <f t="shared" si="1"/>
        <v>0</v>
      </c>
    </row>
    <row r="9" spans="1:18" s="45" customFormat="1" ht="24.9" customHeight="1" x14ac:dyDescent="0.35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177">
        <f t="shared" si="0"/>
        <v>0</v>
      </c>
      <c r="Q9" s="177">
        <f t="shared" si="0"/>
        <v>0</v>
      </c>
      <c r="R9" s="177">
        <f t="shared" si="1"/>
        <v>0</v>
      </c>
    </row>
    <row r="10" spans="1:18" s="45" customFormat="1" ht="24.9" customHeight="1" x14ac:dyDescent="0.35">
      <c r="A10" s="312" t="s">
        <v>44</v>
      </c>
      <c r="B10" s="255">
        <v>9</v>
      </c>
      <c r="C10" s="299">
        <v>33</v>
      </c>
      <c r="D10" s="255"/>
      <c r="E10" s="299"/>
      <c r="F10" s="255"/>
      <c r="G10" s="299"/>
      <c r="H10" s="255"/>
      <c r="I10" s="299"/>
      <c r="J10" s="255"/>
      <c r="K10" s="299"/>
      <c r="L10" s="255"/>
      <c r="M10" s="299"/>
      <c r="N10" s="255"/>
      <c r="O10" s="299"/>
      <c r="P10" s="177">
        <f t="shared" si="0"/>
        <v>9</v>
      </c>
      <c r="Q10" s="177">
        <f t="shared" si="0"/>
        <v>33</v>
      </c>
      <c r="R10" s="177">
        <f t="shared" si="1"/>
        <v>42</v>
      </c>
    </row>
    <row r="11" spans="1:18" s="45" customFormat="1" ht="24.9" customHeight="1" x14ac:dyDescent="0.35">
      <c r="A11" s="312" t="s">
        <v>45</v>
      </c>
      <c r="B11" s="255"/>
      <c r="C11" s="299">
        <v>5</v>
      </c>
      <c r="D11" s="255"/>
      <c r="E11" s="299"/>
      <c r="F11" s="255"/>
      <c r="G11" s="299">
        <v>1</v>
      </c>
      <c r="H11" s="255"/>
      <c r="I11" s="299"/>
      <c r="J11" s="255"/>
      <c r="K11" s="299"/>
      <c r="L11" s="255"/>
      <c r="M11" s="299"/>
      <c r="N11" s="255"/>
      <c r="O11" s="299"/>
      <c r="P11" s="177">
        <f t="shared" si="0"/>
        <v>0</v>
      </c>
      <c r="Q11" s="177">
        <f t="shared" si="0"/>
        <v>6</v>
      </c>
      <c r="R11" s="177">
        <f t="shared" si="1"/>
        <v>6</v>
      </c>
    </row>
    <row r="12" spans="1:18" s="45" customFormat="1" ht="24.9" customHeight="1" x14ac:dyDescent="0.35">
      <c r="A12" s="312" t="s">
        <v>46</v>
      </c>
      <c r="B12" s="255">
        <v>1</v>
      </c>
      <c r="C12" s="299"/>
      <c r="D12" s="255"/>
      <c r="E12" s="299"/>
      <c r="F12" s="255"/>
      <c r="G12" s="299"/>
      <c r="H12" s="255"/>
      <c r="I12" s="299"/>
      <c r="J12" s="255"/>
      <c r="K12" s="299"/>
      <c r="L12" s="255"/>
      <c r="M12" s="299"/>
      <c r="N12" s="255"/>
      <c r="O12" s="299"/>
      <c r="P12" s="177">
        <f t="shared" si="0"/>
        <v>1</v>
      </c>
      <c r="Q12" s="177">
        <f t="shared" si="0"/>
        <v>0</v>
      </c>
      <c r="R12" s="177">
        <f t="shared" si="1"/>
        <v>1</v>
      </c>
    </row>
    <row r="13" spans="1:18" s="45" customFormat="1" ht="24.9" customHeight="1" x14ac:dyDescent="0.35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177">
        <f t="shared" si="0"/>
        <v>0</v>
      </c>
      <c r="Q13" s="177">
        <f t="shared" si="0"/>
        <v>0</v>
      </c>
      <c r="R13" s="177">
        <f t="shared" si="1"/>
        <v>0</v>
      </c>
    </row>
    <row r="14" spans="1:18" s="45" customFormat="1" ht="24.9" customHeight="1" x14ac:dyDescent="0.35">
      <c r="A14" s="312" t="s">
        <v>48</v>
      </c>
      <c r="B14" s="255"/>
      <c r="C14" s="299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177">
        <f t="shared" si="0"/>
        <v>0</v>
      </c>
      <c r="Q14" s="177">
        <f t="shared" si="0"/>
        <v>0</v>
      </c>
      <c r="R14" s="177">
        <f t="shared" si="1"/>
        <v>0</v>
      </c>
    </row>
    <row r="15" spans="1:18" s="45" customFormat="1" ht="24.9" customHeight="1" x14ac:dyDescent="0.35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177">
        <f t="shared" si="0"/>
        <v>0</v>
      </c>
      <c r="Q15" s="177">
        <f t="shared" si="0"/>
        <v>0</v>
      </c>
      <c r="R15" s="177">
        <f t="shared" si="1"/>
        <v>0</v>
      </c>
    </row>
    <row r="16" spans="1:18" s="45" customFormat="1" ht="24.9" customHeight="1" x14ac:dyDescent="0.35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177">
        <f t="shared" si="0"/>
        <v>0</v>
      </c>
      <c r="Q16" s="177">
        <f t="shared" si="0"/>
        <v>0</v>
      </c>
      <c r="R16" s="177">
        <f t="shared" si="1"/>
        <v>0</v>
      </c>
    </row>
    <row r="17" spans="1:18" s="45" customFormat="1" ht="24.9" customHeight="1" x14ac:dyDescent="0.35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177">
        <f t="shared" si="0"/>
        <v>0</v>
      </c>
      <c r="Q17" s="177">
        <f t="shared" si="0"/>
        <v>0</v>
      </c>
      <c r="R17" s="177">
        <f t="shared" si="1"/>
        <v>0</v>
      </c>
    </row>
    <row r="18" spans="1:18" s="45" customFormat="1" ht="24.9" customHeight="1" x14ac:dyDescent="0.35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177">
        <f t="shared" si="0"/>
        <v>0</v>
      </c>
      <c r="Q18" s="177">
        <f t="shared" si="0"/>
        <v>0</v>
      </c>
      <c r="R18" s="177">
        <f t="shared" si="1"/>
        <v>0</v>
      </c>
    </row>
    <row r="19" spans="1:18" s="45" customFormat="1" ht="24.9" customHeight="1" x14ac:dyDescent="0.35">
      <c r="A19" s="312" t="s">
        <v>54</v>
      </c>
      <c r="B19" s="255"/>
      <c r="C19" s="299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177">
        <f t="shared" si="0"/>
        <v>0</v>
      </c>
      <c r="Q19" s="177">
        <f t="shared" si="0"/>
        <v>0</v>
      </c>
      <c r="R19" s="177">
        <f t="shared" si="1"/>
        <v>0</v>
      </c>
    </row>
    <row r="20" spans="1:18" s="45" customFormat="1" ht="24.9" customHeight="1" x14ac:dyDescent="0.35">
      <c r="A20" s="312" t="s">
        <v>55</v>
      </c>
      <c r="B20" s="255"/>
      <c r="C20" s="299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177">
        <f t="shared" si="0"/>
        <v>0</v>
      </c>
      <c r="Q20" s="177">
        <f t="shared" si="0"/>
        <v>0</v>
      </c>
      <c r="R20" s="177">
        <f t="shared" si="1"/>
        <v>0</v>
      </c>
    </row>
    <row r="21" spans="1:18" s="45" customFormat="1" ht="24.9" customHeight="1" x14ac:dyDescent="0.35">
      <c r="A21" s="312" t="s">
        <v>56</v>
      </c>
      <c r="B21" s="255"/>
      <c r="C21" s="299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177">
        <f t="shared" si="0"/>
        <v>0</v>
      </c>
      <c r="Q21" s="177">
        <f t="shared" si="0"/>
        <v>0</v>
      </c>
      <c r="R21" s="177">
        <f t="shared" si="1"/>
        <v>0</v>
      </c>
    </row>
    <row r="22" spans="1:18" s="45" customFormat="1" ht="24.9" customHeight="1" x14ac:dyDescent="0.35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177">
        <f t="shared" si="0"/>
        <v>0</v>
      </c>
      <c r="Q22" s="177">
        <f t="shared" si="0"/>
        <v>0</v>
      </c>
      <c r="R22" s="177">
        <f t="shared" si="1"/>
        <v>0</v>
      </c>
    </row>
    <row r="23" spans="1:18" s="45" customFormat="1" ht="24.9" customHeight="1" x14ac:dyDescent="0.35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177">
        <f t="shared" si="0"/>
        <v>0</v>
      </c>
      <c r="Q23" s="177">
        <f t="shared" si="0"/>
        <v>0</v>
      </c>
      <c r="R23" s="177">
        <f t="shared" si="1"/>
        <v>0</v>
      </c>
    </row>
    <row r="24" spans="1:18" s="45" customFormat="1" ht="24.9" customHeight="1" x14ac:dyDescent="0.35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177">
        <f t="shared" si="0"/>
        <v>0</v>
      </c>
      <c r="Q24" s="177">
        <f t="shared" si="0"/>
        <v>0</v>
      </c>
      <c r="R24" s="177">
        <f t="shared" si="1"/>
        <v>0</v>
      </c>
    </row>
    <row r="25" spans="1:18" s="45" customFormat="1" ht="24.9" customHeight="1" x14ac:dyDescent="0.35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177">
        <f t="shared" si="0"/>
        <v>0</v>
      </c>
      <c r="Q25" s="177">
        <f t="shared" si="0"/>
        <v>0</v>
      </c>
      <c r="R25" s="177">
        <f t="shared" si="1"/>
        <v>0</v>
      </c>
    </row>
    <row r="26" spans="1:18" s="45" customFormat="1" ht="24.9" customHeight="1" x14ac:dyDescent="0.35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177">
        <f t="shared" si="0"/>
        <v>0</v>
      </c>
      <c r="Q26" s="177">
        <f t="shared" si="0"/>
        <v>0</v>
      </c>
      <c r="R26" s="177">
        <f t="shared" si="1"/>
        <v>0</v>
      </c>
    </row>
    <row r="27" spans="1:18" s="45" customFormat="1" ht="24.9" customHeight="1" x14ac:dyDescent="0.35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177">
        <f t="shared" si="0"/>
        <v>0</v>
      </c>
      <c r="Q27" s="177">
        <f t="shared" si="0"/>
        <v>0</v>
      </c>
      <c r="R27" s="177">
        <f t="shared" si="1"/>
        <v>0</v>
      </c>
    </row>
    <row r="28" spans="1:18" s="45" customFormat="1" ht="24.9" customHeight="1" x14ac:dyDescent="0.35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177">
        <f t="shared" si="0"/>
        <v>0</v>
      </c>
      <c r="Q28" s="177">
        <f t="shared" si="0"/>
        <v>0</v>
      </c>
      <c r="R28" s="177">
        <f t="shared" si="1"/>
        <v>0</v>
      </c>
    </row>
    <row r="29" spans="1:18" s="45" customFormat="1" ht="24.9" customHeight="1" x14ac:dyDescent="0.35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177">
        <f t="shared" si="0"/>
        <v>0</v>
      </c>
      <c r="Q29" s="177">
        <f t="shared" si="0"/>
        <v>0</v>
      </c>
      <c r="R29" s="177">
        <f t="shared" si="1"/>
        <v>0</v>
      </c>
    </row>
    <row r="30" spans="1:18" s="45" customFormat="1" ht="24.9" customHeight="1" x14ac:dyDescent="0.35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177">
        <f t="shared" si="0"/>
        <v>0</v>
      </c>
      <c r="Q30" s="177">
        <f t="shared" si="0"/>
        <v>0</v>
      </c>
      <c r="R30" s="177">
        <f t="shared" si="1"/>
        <v>0</v>
      </c>
    </row>
    <row r="31" spans="1:18" s="45" customFormat="1" ht="24.9" customHeight="1" x14ac:dyDescent="0.35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177">
        <f t="shared" si="0"/>
        <v>0</v>
      </c>
      <c r="Q31" s="177">
        <f t="shared" si="0"/>
        <v>0</v>
      </c>
      <c r="R31" s="177">
        <f t="shared" si="1"/>
        <v>0</v>
      </c>
    </row>
    <row r="32" spans="1:18" s="45" customFormat="1" ht="24.9" customHeight="1" x14ac:dyDescent="0.35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177">
        <f t="shared" si="0"/>
        <v>0</v>
      </c>
      <c r="Q32" s="177">
        <f t="shared" si="0"/>
        <v>0</v>
      </c>
      <c r="R32" s="177">
        <f t="shared" si="1"/>
        <v>0</v>
      </c>
    </row>
    <row r="33" spans="1:18" s="45" customFormat="1" ht="24.9" customHeight="1" x14ac:dyDescent="0.35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177">
        <f t="shared" si="0"/>
        <v>0</v>
      </c>
      <c r="Q33" s="177">
        <f t="shared" si="0"/>
        <v>0</v>
      </c>
      <c r="R33" s="177">
        <f t="shared" si="1"/>
        <v>0</v>
      </c>
    </row>
    <row r="34" spans="1:18" s="45" customFormat="1" ht="24.9" customHeight="1" x14ac:dyDescent="0.35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177">
        <f t="shared" si="0"/>
        <v>0</v>
      </c>
      <c r="Q34" s="177">
        <f t="shared" si="0"/>
        <v>0</v>
      </c>
      <c r="R34" s="177">
        <f t="shared" si="1"/>
        <v>0</v>
      </c>
    </row>
    <row r="35" spans="1:18" s="45" customFormat="1" ht="24.9" customHeight="1" x14ac:dyDescent="0.35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177">
        <f t="shared" si="0"/>
        <v>0</v>
      </c>
      <c r="Q35" s="177">
        <f t="shared" si="0"/>
        <v>0</v>
      </c>
      <c r="R35" s="177">
        <f t="shared" si="1"/>
        <v>0</v>
      </c>
    </row>
    <row r="36" spans="1:18" s="45" customFormat="1" ht="24.9" customHeight="1" x14ac:dyDescent="0.35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177">
        <f t="shared" si="0"/>
        <v>0</v>
      </c>
      <c r="Q36" s="177">
        <f t="shared" si="0"/>
        <v>0</v>
      </c>
      <c r="R36" s="177">
        <f t="shared" si="1"/>
        <v>0</v>
      </c>
    </row>
    <row r="37" spans="1:18" s="45" customFormat="1" ht="24.9" customHeight="1" x14ac:dyDescent="0.35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177">
        <f t="shared" si="0"/>
        <v>0</v>
      </c>
      <c r="Q37" s="177">
        <f t="shared" si="0"/>
        <v>0</v>
      </c>
      <c r="R37" s="177">
        <f t="shared" si="1"/>
        <v>0</v>
      </c>
    </row>
    <row r="38" spans="1:18" s="45" customFormat="1" ht="24.9" customHeight="1" x14ac:dyDescent="0.35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177">
        <f t="shared" si="0"/>
        <v>0</v>
      </c>
      <c r="Q38" s="177">
        <f t="shared" si="0"/>
        <v>0</v>
      </c>
      <c r="R38" s="177">
        <f t="shared" si="1"/>
        <v>0</v>
      </c>
    </row>
    <row r="39" spans="1:18" s="45" customFormat="1" ht="24.9" customHeight="1" x14ac:dyDescent="0.35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177">
        <f t="shared" si="0"/>
        <v>0</v>
      </c>
      <c r="Q39" s="177">
        <f t="shared" si="0"/>
        <v>0</v>
      </c>
      <c r="R39" s="177">
        <f t="shared" si="1"/>
        <v>0</v>
      </c>
    </row>
    <row r="40" spans="1:18" s="45" customFormat="1" ht="24.9" customHeight="1" x14ac:dyDescent="0.35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177">
        <f t="shared" si="0"/>
        <v>0</v>
      </c>
      <c r="Q40" s="177">
        <f t="shared" si="0"/>
        <v>0</v>
      </c>
      <c r="R40" s="177">
        <f t="shared" si="1"/>
        <v>0</v>
      </c>
    </row>
    <row r="41" spans="1:18" s="45" customFormat="1" ht="24.9" customHeight="1" x14ac:dyDescent="0.35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177">
        <f t="shared" si="0"/>
        <v>0</v>
      </c>
      <c r="Q41" s="177">
        <f t="shared" si="0"/>
        <v>0</v>
      </c>
      <c r="R41" s="177">
        <f t="shared" si="1"/>
        <v>0</v>
      </c>
    </row>
    <row r="42" spans="1:18" s="45" customFormat="1" ht="24.9" customHeight="1" x14ac:dyDescent="0.35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177">
        <f t="shared" si="0"/>
        <v>0</v>
      </c>
      <c r="Q42" s="177">
        <f t="shared" si="0"/>
        <v>0</v>
      </c>
      <c r="R42" s="177">
        <f t="shared" si="1"/>
        <v>0</v>
      </c>
    </row>
    <row r="43" spans="1:18" s="45" customFormat="1" ht="24.9" customHeight="1" x14ac:dyDescent="0.35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177">
        <f t="shared" si="0"/>
        <v>0</v>
      </c>
      <c r="Q43" s="177">
        <f t="shared" si="0"/>
        <v>0</v>
      </c>
      <c r="R43" s="177">
        <f t="shared" si="1"/>
        <v>0</v>
      </c>
    </row>
    <row r="44" spans="1:18" s="45" customFormat="1" ht="24.9" customHeight="1" x14ac:dyDescent="0.35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177">
        <f t="shared" si="0"/>
        <v>0</v>
      </c>
      <c r="Q44" s="177">
        <f t="shared" si="0"/>
        <v>0</v>
      </c>
      <c r="R44" s="177">
        <f t="shared" si="1"/>
        <v>0</v>
      </c>
    </row>
    <row r="45" spans="1:18" s="45" customFormat="1" ht="24.9" customHeight="1" x14ac:dyDescent="0.35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177">
        <f t="shared" si="0"/>
        <v>0</v>
      </c>
      <c r="Q45" s="177">
        <f t="shared" si="0"/>
        <v>0</v>
      </c>
      <c r="R45" s="177">
        <f t="shared" si="1"/>
        <v>0</v>
      </c>
    </row>
    <row r="46" spans="1:18" s="45" customFormat="1" ht="24.9" customHeight="1" x14ac:dyDescent="0.35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177">
        <f t="shared" si="0"/>
        <v>0</v>
      </c>
      <c r="Q46" s="177">
        <f t="shared" si="0"/>
        <v>0</v>
      </c>
      <c r="R46" s="177">
        <f t="shared" si="1"/>
        <v>0</v>
      </c>
    </row>
    <row r="47" spans="1:18" s="45" customFormat="1" ht="24.9" customHeight="1" x14ac:dyDescent="0.35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176">
        <f t="shared" si="0"/>
        <v>0</v>
      </c>
      <c r="Q47" s="176">
        <f t="shared" si="0"/>
        <v>0</v>
      </c>
      <c r="R47" s="176">
        <f t="shared" si="1"/>
        <v>0</v>
      </c>
    </row>
    <row r="48" spans="1:18" s="45" customFormat="1" ht="15" customHeight="1" x14ac:dyDescent="0.35">
      <c r="A48" s="56" t="s">
        <v>76</v>
      </c>
      <c r="B48" s="178">
        <f>SUM(B4:B47)</f>
        <v>10</v>
      </c>
      <c r="C48" s="227">
        <f t="shared" ref="C48:O48" si="2">SUM(C4:C47)</f>
        <v>38</v>
      </c>
      <c r="D48" s="178">
        <f t="shared" si="2"/>
        <v>0</v>
      </c>
      <c r="E48" s="178">
        <f t="shared" si="2"/>
        <v>0</v>
      </c>
      <c r="F48" s="178">
        <f t="shared" si="2"/>
        <v>0</v>
      </c>
      <c r="G48" s="178">
        <f t="shared" si="2"/>
        <v>1</v>
      </c>
      <c r="H48" s="178">
        <f t="shared" si="2"/>
        <v>0</v>
      </c>
      <c r="I48" s="178">
        <f t="shared" si="2"/>
        <v>0</v>
      </c>
      <c r="J48" s="178">
        <f t="shared" si="2"/>
        <v>0</v>
      </c>
      <c r="K48" s="178">
        <f t="shared" si="2"/>
        <v>0</v>
      </c>
      <c r="L48" s="178">
        <f t="shared" si="2"/>
        <v>0</v>
      </c>
      <c r="M48" s="178">
        <f t="shared" si="2"/>
        <v>0</v>
      </c>
      <c r="N48" s="178">
        <f t="shared" si="2"/>
        <v>0</v>
      </c>
      <c r="O48" s="178">
        <f t="shared" si="2"/>
        <v>0</v>
      </c>
      <c r="P48" s="178">
        <f>SUM(P4:P47)</f>
        <v>10</v>
      </c>
      <c r="Q48" s="178">
        <f>SUM(Q4:Q47)</f>
        <v>39</v>
      </c>
      <c r="R48" s="178">
        <f>P48+Q48</f>
        <v>49</v>
      </c>
    </row>
    <row r="49" spans="1:18" s="45" customFormat="1" ht="9.9" customHeight="1" x14ac:dyDescent="0.35">
      <c r="K49" s="48"/>
      <c r="L49" s="48"/>
      <c r="M49" s="48"/>
      <c r="N49" s="48"/>
      <c r="O49" s="48"/>
      <c r="P49" s="46"/>
      <c r="Q49" s="57"/>
      <c r="R49" s="48"/>
    </row>
    <row r="50" spans="1:18" s="45" customFormat="1" ht="24.9" customHeight="1" x14ac:dyDescent="0.35">
      <c r="A50" s="56" t="s">
        <v>147</v>
      </c>
      <c r="B50" s="56" t="s">
        <v>41</v>
      </c>
      <c r="C50" s="56" t="s">
        <v>42</v>
      </c>
      <c r="D50" s="56" t="s">
        <v>76</v>
      </c>
      <c r="K50" s="61"/>
      <c r="L50" s="61"/>
      <c r="M50" s="61"/>
      <c r="N50" s="61"/>
    </row>
    <row r="51" spans="1:18" s="45" customFormat="1" ht="24.9" customHeight="1" x14ac:dyDescent="0.35">
      <c r="A51" s="170" t="s">
        <v>78</v>
      </c>
      <c r="B51" s="253"/>
      <c r="C51" s="298"/>
      <c r="D51" s="221">
        <f>B51+C51</f>
        <v>0</v>
      </c>
    </row>
    <row r="52" spans="1:18" s="45" customFormat="1" ht="24.9" customHeight="1" x14ac:dyDescent="0.35">
      <c r="A52" s="171" t="s">
        <v>79</v>
      </c>
      <c r="B52" s="254"/>
      <c r="C52" s="300"/>
      <c r="D52" s="222">
        <f>B52+C52</f>
        <v>0</v>
      </c>
    </row>
    <row r="53" spans="1:18" s="45" customFormat="1" ht="15" customHeight="1" x14ac:dyDescent="0.35">
      <c r="A53" s="56" t="s">
        <v>76</v>
      </c>
      <c r="B53" s="178">
        <f>SUM(B51:B52)</f>
        <v>0</v>
      </c>
      <c r="C53" s="178">
        <f>SUM(C51:C52)</f>
        <v>0</v>
      </c>
      <c r="D53" s="178">
        <f>B53+C53</f>
        <v>0</v>
      </c>
    </row>
    <row r="54" spans="1:18" s="45" customFormat="1" ht="9.9" customHeight="1" x14ac:dyDescent="0.35">
      <c r="A54" s="46"/>
      <c r="B54" s="70"/>
      <c r="C54" s="70"/>
      <c r="D54" s="70"/>
    </row>
    <row r="55" spans="1:18" s="50" customFormat="1" ht="13.35" customHeight="1" x14ac:dyDescent="0.3">
      <c r="A55" s="49" t="s">
        <v>148</v>
      </c>
      <c r="B55" s="49"/>
      <c r="C55" s="49"/>
      <c r="D55" s="49"/>
      <c r="E55" s="49"/>
      <c r="F55" s="49"/>
      <c r="G55" s="49"/>
      <c r="H55" s="49"/>
      <c r="I55" s="49"/>
      <c r="J55" s="49"/>
    </row>
    <row r="56" spans="1:18" s="50" customFormat="1" ht="13.35" customHeight="1" x14ac:dyDescent="0.3">
      <c r="A56" s="320" t="s">
        <v>499</v>
      </c>
      <c r="B56" s="321"/>
      <c r="C56" s="321"/>
      <c r="D56" s="321"/>
      <c r="E56" s="321"/>
      <c r="F56" s="321"/>
      <c r="G56" s="321"/>
      <c r="H56" s="321"/>
      <c r="I56" s="321"/>
      <c r="J56" s="321"/>
    </row>
    <row r="57" spans="1:18" s="50" customFormat="1" ht="13.35" hidden="1" customHeight="1" x14ac:dyDescent="0.3">
      <c r="A57" s="71" t="s">
        <v>149</v>
      </c>
      <c r="B57" s="71"/>
      <c r="C57" s="71"/>
      <c r="D57" s="71"/>
      <c r="E57" s="71"/>
      <c r="F57" s="71"/>
      <c r="G57" s="71"/>
      <c r="H57" s="71"/>
      <c r="I57" s="71"/>
      <c r="J57" s="71"/>
    </row>
    <row r="58" spans="1:18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18" s="50" customFormat="1" ht="13.35" customHeight="1" x14ac:dyDescent="0.3">
      <c r="A59" s="51" t="s">
        <v>81</v>
      </c>
    </row>
    <row r="60" spans="1:18" s="50" customFormat="1" ht="26.4" customHeight="1" x14ac:dyDescent="0.3">
      <c r="A60" s="443" t="s">
        <v>420</v>
      </c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</row>
    <row r="61" spans="1:18" s="50" customFormat="1" ht="12" customHeight="1" x14ac:dyDescent="0.3">
      <c r="A61" s="51"/>
      <c r="B61" s="71"/>
      <c r="C61" s="71"/>
      <c r="D61" s="71"/>
      <c r="E61" s="71"/>
      <c r="F61" s="71"/>
      <c r="G61" s="71"/>
      <c r="H61" s="71"/>
      <c r="I61" s="71"/>
      <c r="J61" s="71"/>
    </row>
  </sheetData>
  <sheetProtection algorithmName="SHA-512" hashValue="Ax4Z7mdHeBddj2MFNNBv7NxmPMBDBknZBM6B7Ge/YIpeCp7utimFEXCYyAwmh45sYUmq3C4uVNwRMBqrP+mdZA==" saltValue="RUNnmhqa5hhOdSfMGBXWQ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activeCell="A58" sqref="A58"/>
      <selection pane="topRight" activeCell="A58" sqref="A58"/>
      <selection pane="bottomLeft" activeCell="A58" sqref="A58"/>
      <selection pane="bottomRight" activeCell="B4" sqref="B4"/>
    </sheetView>
  </sheetViews>
  <sheetFormatPr defaultColWidth="9.109375" defaultRowHeight="14.4" x14ac:dyDescent="0.35"/>
  <cols>
    <col min="1" max="1" width="30.6640625" style="78" customWidth="1"/>
    <col min="2" max="23" width="8.6640625" style="78" customWidth="1"/>
    <col min="24" max="25" width="8.6640625" style="53" customWidth="1"/>
    <col min="26" max="26" width="8.6640625" style="78" customWidth="1"/>
    <col min="27" max="32" width="8.6640625" style="72" customWidth="1"/>
    <col min="33" max="16384" width="9.109375" style="72"/>
  </cols>
  <sheetData>
    <row r="1" spans="1:26" ht="30" customHeight="1" x14ac:dyDescent="0.25">
      <c r="A1" s="457" t="s">
        <v>150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</row>
    <row r="2" spans="1:26" s="73" customFormat="1" ht="39.9" customHeight="1" x14ac:dyDescent="0.2">
      <c r="A2" s="442" t="s">
        <v>151</v>
      </c>
      <c r="B2" s="442" t="s">
        <v>152</v>
      </c>
      <c r="C2" s="442"/>
      <c r="D2" s="442" t="s">
        <v>153</v>
      </c>
      <c r="E2" s="442"/>
      <c r="F2" s="442" t="s">
        <v>154</v>
      </c>
      <c r="G2" s="442"/>
      <c r="H2" s="442" t="s">
        <v>155</v>
      </c>
      <c r="I2" s="442"/>
      <c r="J2" s="442" t="s">
        <v>156</v>
      </c>
      <c r="K2" s="442"/>
      <c r="L2" s="442" t="s">
        <v>157</v>
      </c>
      <c r="M2" s="442"/>
      <c r="N2" s="442" t="s">
        <v>158</v>
      </c>
      <c r="O2" s="442"/>
      <c r="P2" s="442" t="s">
        <v>456</v>
      </c>
      <c r="Q2" s="442"/>
      <c r="R2" s="442" t="s">
        <v>399</v>
      </c>
      <c r="S2" s="442"/>
      <c r="T2" s="442" t="s">
        <v>400</v>
      </c>
      <c r="U2" s="442"/>
      <c r="V2" s="442" t="s">
        <v>159</v>
      </c>
      <c r="W2" s="442"/>
      <c r="X2" s="442" t="s">
        <v>40</v>
      </c>
      <c r="Y2" s="442"/>
      <c r="Z2" s="442" t="s">
        <v>76</v>
      </c>
    </row>
    <row r="3" spans="1:26" s="73" customFormat="1" ht="15" customHeight="1" x14ac:dyDescent="0.2">
      <c r="A3" s="442"/>
      <c r="B3" s="168" t="s">
        <v>41</v>
      </c>
      <c r="C3" s="168" t="s">
        <v>42</v>
      </c>
      <c r="D3" s="168" t="s">
        <v>41</v>
      </c>
      <c r="E3" s="168" t="s">
        <v>42</v>
      </c>
      <c r="F3" s="168" t="s">
        <v>41</v>
      </c>
      <c r="G3" s="168" t="s">
        <v>42</v>
      </c>
      <c r="H3" s="168" t="s">
        <v>41</v>
      </c>
      <c r="I3" s="168" t="s">
        <v>42</v>
      </c>
      <c r="J3" s="168" t="s">
        <v>41</v>
      </c>
      <c r="K3" s="168" t="s">
        <v>42</v>
      </c>
      <c r="L3" s="168" t="s">
        <v>41</v>
      </c>
      <c r="M3" s="168" t="s">
        <v>42</v>
      </c>
      <c r="N3" s="168" t="s">
        <v>41</v>
      </c>
      <c r="O3" s="168" t="s">
        <v>42</v>
      </c>
      <c r="P3" s="168" t="s">
        <v>41</v>
      </c>
      <c r="Q3" s="168" t="s">
        <v>42</v>
      </c>
      <c r="R3" s="168" t="s">
        <v>41</v>
      </c>
      <c r="S3" s="168" t="s">
        <v>42</v>
      </c>
      <c r="T3" s="168" t="s">
        <v>41</v>
      </c>
      <c r="U3" s="168" t="s">
        <v>42</v>
      </c>
      <c r="V3" s="168" t="s">
        <v>41</v>
      </c>
      <c r="W3" s="168" t="s">
        <v>42</v>
      </c>
      <c r="X3" s="168" t="s">
        <v>41</v>
      </c>
      <c r="Y3" s="168" t="s">
        <v>42</v>
      </c>
      <c r="Z3" s="442"/>
    </row>
    <row r="4" spans="1:26" s="74" customFormat="1" ht="24.9" customHeight="1" x14ac:dyDescent="0.2">
      <c r="A4" s="312" t="s">
        <v>43</v>
      </c>
      <c r="B4" s="304"/>
      <c r="C4" s="305"/>
      <c r="D4" s="304"/>
      <c r="E4" s="305"/>
      <c r="F4" s="304"/>
      <c r="G4" s="305"/>
      <c r="H4" s="304"/>
      <c r="I4" s="305"/>
      <c r="J4" s="304"/>
      <c r="K4" s="305"/>
      <c r="L4" s="304"/>
      <c r="M4" s="305"/>
      <c r="N4" s="304"/>
      <c r="O4" s="305"/>
      <c r="P4" s="304"/>
      <c r="Q4" s="305"/>
      <c r="R4" s="304"/>
      <c r="S4" s="305"/>
      <c r="T4" s="304"/>
      <c r="U4" s="305"/>
      <c r="V4" s="304"/>
      <c r="W4" s="305"/>
      <c r="X4" s="172">
        <f>B4+D4+F4+H4+J4+L4+N4+P4+R4+T4+V4</f>
        <v>0</v>
      </c>
      <c r="Y4" s="172">
        <f>C4+E4+G4+I4+K4+M4+O4+Q4+S4+U4+W4</f>
        <v>0</v>
      </c>
      <c r="Z4" s="172">
        <f>X4+Y4</f>
        <v>0</v>
      </c>
    </row>
    <row r="5" spans="1:26" s="74" customFormat="1" ht="24.9" customHeight="1" x14ac:dyDescent="0.2">
      <c r="A5" s="312" t="s">
        <v>407</v>
      </c>
      <c r="B5" s="306"/>
      <c r="C5" s="307"/>
      <c r="D5" s="306"/>
      <c r="E5" s="307"/>
      <c r="F5" s="306"/>
      <c r="G5" s="307"/>
      <c r="H5" s="306"/>
      <c r="I5" s="307"/>
      <c r="J5" s="306"/>
      <c r="K5" s="307"/>
      <c r="L5" s="306"/>
      <c r="M5" s="307"/>
      <c r="N5" s="306"/>
      <c r="O5" s="307"/>
      <c r="P5" s="306"/>
      <c r="Q5" s="307"/>
      <c r="R5" s="306"/>
      <c r="S5" s="307"/>
      <c r="T5" s="306"/>
      <c r="U5" s="307"/>
      <c r="V5" s="306"/>
      <c r="W5" s="307"/>
      <c r="X5" s="173">
        <f t="shared" ref="X5:Y47" si="0">B5+D5+F5+H5+J5+L5+N5+P5+R5+T5+V5</f>
        <v>0</v>
      </c>
      <c r="Y5" s="173">
        <f t="shared" si="0"/>
        <v>0</v>
      </c>
      <c r="Z5" s="173">
        <f t="shared" ref="Z5:Z47" si="1">X5+Y5</f>
        <v>0</v>
      </c>
    </row>
    <row r="6" spans="1:26" s="74" customFormat="1" ht="24.9" customHeight="1" x14ac:dyDescent="0.2">
      <c r="A6" s="312" t="s">
        <v>408</v>
      </c>
      <c r="B6" s="306"/>
      <c r="C6" s="307"/>
      <c r="D6" s="306"/>
      <c r="E6" s="307"/>
      <c r="F6" s="306"/>
      <c r="G6" s="307"/>
      <c r="H6" s="306"/>
      <c r="I6" s="307"/>
      <c r="J6" s="306"/>
      <c r="K6" s="307"/>
      <c r="L6" s="306"/>
      <c r="M6" s="307"/>
      <c r="N6" s="306"/>
      <c r="O6" s="307"/>
      <c r="P6" s="306"/>
      <c r="Q6" s="307"/>
      <c r="R6" s="306"/>
      <c r="S6" s="307"/>
      <c r="T6" s="306"/>
      <c r="U6" s="307"/>
      <c r="V6" s="306"/>
      <c r="W6" s="307"/>
      <c r="X6" s="173">
        <f t="shared" si="0"/>
        <v>0</v>
      </c>
      <c r="Y6" s="173">
        <f t="shared" si="0"/>
        <v>0</v>
      </c>
      <c r="Z6" s="173">
        <f t="shared" si="1"/>
        <v>0</v>
      </c>
    </row>
    <row r="7" spans="1:26" s="74" customFormat="1" ht="24.9" customHeight="1" x14ac:dyDescent="0.2">
      <c r="A7" s="312" t="s">
        <v>409</v>
      </c>
      <c r="B7" s="306"/>
      <c r="C7" s="307"/>
      <c r="D7" s="306"/>
      <c r="E7" s="307"/>
      <c r="F7" s="306"/>
      <c r="G7" s="307"/>
      <c r="H7" s="306"/>
      <c r="I7" s="307"/>
      <c r="J7" s="306"/>
      <c r="K7" s="307"/>
      <c r="L7" s="306"/>
      <c r="M7" s="307"/>
      <c r="N7" s="306"/>
      <c r="O7" s="307"/>
      <c r="P7" s="306"/>
      <c r="Q7" s="307"/>
      <c r="R7" s="306"/>
      <c r="S7" s="307"/>
      <c r="T7" s="306"/>
      <c r="U7" s="307"/>
      <c r="V7" s="306"/>
      <c r="W7" s="307"/>
      <c r="X7" s="173">
        <f t="shared" si="0"/>
        <v>0</v>
      </c>
      <c r="Y7" s="173">
        <f t="shared" si="0"/>
        <v>0</v>
      </c>
      <c r="Z7" s="173">
        <f t="shared" si="1"/>
        <v>0</v>
      </c>
    </row>
    <row r="8" spans="1:26" s="74" customFormat="1" ht="24.9" customHeight="1" x14ac:dyDescent="0.2">
      <c r="A8" s="312" t="s">
        <v>410</v>
      </c>
      <c r="B8" s="306"/>
      <c r="C8" s="307"/>
      <c r="D8" s="306"/>
      <c r="E8" s="307"/>
      <c r="F8" s="306"/>
      <c r="G8" s="307"/>
      <c r="H8" s="306"/>
      <c r="I8" s="307"/>
      <c r="J8" s="306"/>
      <c r="K8" s="307"/>
      <c r="L8" s="306"/>
      <c r="M8" s="307"/>
      <c r="N8" s="306"/>
      <c r="O8" s="307"/>
      <c r="P8" s="306"/>
      <c r="Q8" s="307"/>
      <c r="R8" s="306"/>
      <c r="S8" s="307"/>
      <c r="T8" s="306"/>
      <c r="U8" s="307"/>
      <c r="V8" s="306"/>
      <c r="W8" s="307"/>
      <c r="X8" s="173">
        <f t="shared" si="0"/>
        <v>0</v>
      </c>
      <c r="Y8" s="173">
        <f t="shared" si="0"/>
        <v>0</v>
      </c>
      <c r="Z8" s="173">
        <f t="shared" si="1"/>
        <v>0</v>
      </c>
    </row>
    <row r="9" spans="1:26" s="74" customFormat="1" ht="24.9" customHeight="1" x14ac:dyDescent="0.2">
      <c r="A9" s="312" t="s">
        <v>411</v>
      </c>
      <c r="B9" s="306"/>
      <c r="C9" s="307"/>
      <c r="D9" s="306"/>
      <c r="E9" s="307"/>
      <c r="F9" s="306"/>
      <c r="G9" s="307"/>
      <c r="H9" s="306"/>
      <c r="I9" s="307"/>
      <c r="J9" s="306"/>
      <c r="K9" s="307"/>
      <c r="L9" s="306"/>
      <c r="M9" s="307"/>
      <c r="N9" s="306"/>
      <c r="O9" s="307"/>
      <c r="P9" s="306"/>
      <c r="Q9" s="307"/>
      <c r="R9" s="306"/>
      <c r="S9" s="307"/>
      <c r="T9" s="306"/>
      <c r="U9" s="307"/>
      <c r="V9" s="306"/>
      <c r="W9" s="307"/>
      <c r="X9" s="173">
        <f t="shared" si="0"/>
        <v>0</v>
      </c>
      <c r="Y9" s="173">
        <f t="shared" si="0"/>
        <v>0</v>
      </c>
      <c r="Z9" s="173">
        <f t="shared" si="1"/>
        <v>0</v>
      </c>
    </row>
    <row r="10" spans="1:26" s="74" customFormat="1" ht="24.9" customHeight="1" x14ac:dyDescent="0.2">
      <c r="A10" s="312" t="s">
        <v>44</v>
      </c>
      <c r="B10" s="306"/>
      <c r="C10" s="307"/>
      <c r="D10" s="306"/>
      <c r="E10" s="307"/>
      <c r="F10" s="306"/>
      <c r="G10" s="307"/>
      <c r="H10" s="306"/>
      <c r="I10" s="307"/>
      <c r="J10" s="306"/>
      <c r="K10" s="307"/>
      <c r="L10" s="306"/>
      <c r="M10" s="307"/>
      <c r="N10" s="306"/>
      <c r="O10" s="307"/>
      <c r="P10" s="306"/>
      <c r="Q10" s="307"/>
      <c r="R10" s="306"/>
      <c r="S10" s="307"/>
      <c r="T10" s="306"/>
      <c r="U10" s="307"/>
      <c r="V10" s="306"/>
      <c r="W10" s="307"/>
      <c r="X10" s="173">
        <f t="shared" si="0"/>
        <v>0</v>
      </c>
      <c r="Y10" s="173">
        <f t="shared" si="0"/>
        <v>0</v>
      </c>
      <c r="Z10" s="173">
        <f t="shared" si="1"/>
        <v>0</v>
      </c>
    </row>
    <row r="11" spans="1:26" s="74" customFormat="1" ht="24.9" customHeight="1" x14ac:dyDescent="0.2">
      <c r="A11" s="312" t="s">
        <v>45</v>
      </c>
      <c r="B11" s="306"/>
      <c r="C11" s="307"/>
      <c r="D11" s="306"/>
      <c r="E11" s="307"/>
      <c r="F11" s="306"/>
      <c r="G11" s="307"/>
      <c r="H11" s="306"/>
      <c r="I11" s="307"/>
      <c r="J11" s="306"/>
      <c r="K11" s="307"/>
      <c r="L11" s="306"/>
      <c r="M11" s="307"/>
      <c r="N11" s="306"/>
      <c r="O11" s="307"/>
      <c r="P11" s="306"/>
      <c r="Q11" s="307"/>
      <c r="R11" s="306"/>
      <c r="S11" s="307"/>
      <c r="T11" s="306"/>
      <c r="U11" s="307"/>
      <c r="V11" s="306"/>
      <c r="W11" s="307"/>
      <c r="X11" s="173">
        <f t="shared" si="0"/>
        <v>0</v>
      </c>
      <c r="Y11" s="173">
        <f t="shared" si="0"/>
        <v>0</v>
      </c>
      <c r="Z11" s="173">
        <f t="shared" si="1"/>
        <v>0</v>
      </c>
    </row>
    <row r="12" spans="1:26" s="74" customFormat="1" ht="24.9" customHeight="1" x14ac:dyDescent="0.2">
      <c r="A12" s="312" t="s">
        <v>46</v>
      </c>
      <c r="B12" s="306"/>
      <c r="C12" s="307"/>
      <c r="D12" s="306"/>
      <c r="E12" s="307"/>
      <c r="F12" s="306"/>
      <c r="G12" s="307"/>
      <c r="H12" s="306"/>
      <c r="I12" s="307"/>
      <c r="J12" s="306"/>
      <c r="K12" s="307"/>
      <c r="L12" s="306"/>
      <c r="M12" s="307"/>
      <c r="N12" s="306"/>
      <c r="O12" s="307"/>
      <c r="P12" s="306"/>
      <c r="Q12" s="307"/>
      <c r="R12" s="306"/>
      <c r="S12" s="307"/>
      <c r="T12" s="306"/>
      <c r="U12" s="307"/>
      <c r="V12" s="306"/>
      <c r="W12" s="307"/>
      <c r="X12" s="173">
        <f t="shared" si="0"/>
        <v>0</v>
      </c>
      <c r="Y12" s="173">
        <f t="shared" si="0"/>
        <v>0</v>
      </c>
      <c r="Z12" s="173">
        <f t="shared" si="1"/>
        <v>0</v>
      </c>
    </row>
    <row r="13" spans="1:26" s="74" customFormat="1" ht="24.9" customHeight="1" x14ac:dyDescent="0.2">
      <c r="A13" s="312" t="s">
        <v>47</v>
      </c>
      <c r="B13" s="306"/>
      <c r="C13" s="307"/>
      <c r="D13" s="306"/>
      <c r="E13" s="307"/>
      <c r="F13" s="306"/>
      <c r="G13" s="307"/>
      <c r="H13" s="306"/>
      <c r="I13" s="307"/>
      <c r="J13" s="306"/>
      <c r="K13" s="307"/>
      <c r="L13" s="306"/>
      <c r="M13" s="307"/>
      <c r="N13" s="306"/>
      <c r="O13" s="307"/>
      <c r="P13" s="306"/>
      <c r="Q13" s="307"/>
      <c r="R13" s="306"/>
      <c r="S13" s="307"/>
      <c r="T13" s="306"/>
      <c r="U13" s="307"/>
      <c r="V13" s="306"/>
      <c r="W13" s="307"/>
      <c r="X13" s="173">
        <f t="shared" si="0"/>
        <v>0</v>
      </c>
      <c r="Y13" s="173">
        <f t="shared" si="0"/>
        <v>0</v>
      </c>
      <c r="Z13" s="173">
        <f t="shared" si="1"/>
        <v>0</v>
      </c>
    </row>
    <row r="14" spans="1:26" s="74" customFormat="1" ht="24.9" customHeight="1" x14ac:dyDescent="0.2">
      <c r="A14" s="312" t="s">
        <v>48</v>
      </c>
      <c r="B14" s="306"/>
      <c r="C14" s="307"/>
      <c r="D14" s="306"/>
      <c r="E14" s="307"/>
      <c r="F14" s="306"/>
      <c r="G14" s="307"/>
      <c r="H14" s="306"/>
      <c r="I14" s="307"/>
      <c r="J14" s="306"/>
      <c r="K14" s="307"/>
      <c r="L14" s="306"/>
      <c r="M14" s="307"/>
      <c r="N14" s="306"/>
      <c r="O14" s="307"/>
      <c r="P14" s="306"/>
      <c r="Q14" s="307"/>
      <c r="R14" s="306"/>
      <c r="S14" s="307"/>
      <c r="T14" s="306"/>
      <c r="U14" s="307"/>
      <c r="V14" s="306"/>
      <c r="W14" s="307"/>
      <c r="X14" s="173">
        <f t="shared" si="0"/>
        <v>0</v>
      </c>
      <c r="Y14" s="173">
        <f t="shared" si="0"/>
        <v>0</v>
      </c>
      <c r="Z14" s="173">
        <f t="shared" si="1"/>
        <v>0</v>
      </c>
    </row>
    <row r="15" spans="1:26" s="74" customFormat="1" ht="24.9" customHeight="1" x14ac:dyDescent="0.2">
      <c r="A15" s="312" t="s">
        <v>49</v>
      </c>
      <c r="B15" s="306"/>
      <c r="C15" s="307"/>
      <c r="D15" s="306"/>
      <c r="E15" s="307"/>
      <c r="F15" s="306"/>
      <c r="G15" s="307"/>
      <c r="H15" s="306"/>
      <c r="I15" s="307"/>
      <c r="J15" s="306"/>
      <c r="K15" s="307"/>
      <c r="L15" s="306"/>
      <c r="M15" s="307"/>
      <c r="N15" s="306"/>
      <c r="O15" s="307"/>
      <c r="P15" s="306"/>
      <c r="Q15" s="307"/>
      <c r="R15" s="306"/>
      <c r="S15" s="307"/>
      <c r="T15" s="306"/>
      <c r="U15" s="307"/>
      <c r="V15" s="306"/>
      <c r="W15" s="307"/>
      <c r="X15" s="173">
        <f t="shared" si="0"/>
        <v>0</v>
      </c>
      <c r="Y15" s="173">
        <f t="shared" si="0"/>
        <v>0</v>
      </c>
      <c r="Z15" s="173">
        <f t="shared" si="1"/>
        <v>0</v>
      </c>
    </row>
    <row r="16" spans="1:26" s="74" customFormat="1" ht="24.9" customHeight="1" x14ac:dyDescent="0.2">
      <c r="A16" s="312" t="s">
        <v>50</v>
      </c>
      <c r="B16" s="306"/>
      <c r="C16" s="307"/>
      <c r="D16" s="306"/>
      <c r="E16" s="307"/>
      <c r="F16" s="306"/>
      <c r="G16" s="307"/>
      <c r="H16" s="306"/>
      <c r="I16" s="307"/>
      <c r="J16" s="306"/>
      <c r="K16" s="307"/>
      <c r="L16" s="306"/>
      <c r="M16" s="307"/>
      <c r="N16" s="306"/>
      <c r="O16" s="307"/>
      <c r="P16" s="306"/>
      <c r="Q16" s="307"/>
      <c r="R16" s="306"/>
      <c r="S16" s="307"/>
      <c r="T16" s="306"/>
      <c r="U16" s="307"/>
      <c r="V16" s="306"/>
      <c r="W16" s="307"/>
      <c r="X16" s="173">
        <f t="shared" si="0"/>
        <v>0</v>
      </c>
      <c r="Y16" s="173">
        <f t="shared" si="0"/>
        <v>0</v>
      </c>
      <c r="Z16" s="173">
        <f t="shared" si="1"/>
        <v>0</v>
      </c>
    </row>
    <row r="17" spans="1:26" s="74" customFormat="1" ht="24.9" customHeight="1" x14ac:dyDescent="0.2">
      <c r="A17" s="312" t="s">
        <v>469</v>
      </c>
      <c r="B17" s="306"/>
      <c r="C17" s="307"/>
      <c r="D17" s="306"/>
      <c r="E17" s="307"/>
      <c r="F17" s="306"/>
      <c r="G17" s="307"/>
      <c r="H17" s="306"/>
      <c r="I17" s="307"/>
      <c r="J17" s="306"/>
      <c r="K17" s="307"/>
      <c r="L17" s="306"/>
      <c r="M17" s="307"/>
      <c r="N17" s="306"/>
      <c r="O17" s="307"/>
      <c r="P17" s="306"/>
      <c r="Q17" s="307"/>
      <c r="R17" s="306"/>
      <c r="S17" s="307"/>
      <c r="T17" s="306"/>
      <c r="U17" s="307"/>
      <c r="V17" s="306"/>
      <c r="W17" s="307"/>
      <c r="X17" s="173">
        <f t="shared" si="0"/>
        <v>0</v>
      </c>
      <c r="Y17" s="173">
        <f t="shared" si="0"/>
        <v>0</v>
      </c>
      <c r="Z17" s="173">
        <f t="shared" si="1"/>
        <v>0</v>
      </c>
    </row>
    <row r="18" spans="1:26" s="74" customFormat="1" ht="24.9" customHeight="1" x14ac:dyDescent="0.2">
      <c r="A18" s="312" t="s">
        <v>53</v>
      </c>
      <c r="B18" s="306"/>
      <c r="C18" s="307"/>
      <c r="D18" s="306"/>
      <c r="E18" s="307"/>
      <c r="F18" s="306"/>
      <c r="G18" s="307"/>
      <c r="H18" s="306"/>
      <c r="I18" s="307"/>
      <c r="J18" s="306"/>
      <c r="K18" s="307"/>
      <c r="L18" s="306"/>
      <c r="M18" s="307"/>
      <c r="N18" s="306"/>
      <c r="O18" s="307"/>
      <c r="P18" s="306"/>
      <c r="Q18" s="307"/>
      <c r="R18" s="306"/>
      <c r="S18" s="307"/>
      <c r="T18" s="306"/>
      <c r="U18" s="307"/>
      <c r="V18" s="306"/>
      <c r="W18" s="307"/>
      <c r="X18" s="173">
        <f t="shared" si="0"/>
        <v>0</v>
      </c>
      <c r="Y18" s="173">
        <f t="shared" si="0"/>
        <v>0</v>
      </c>
      <c r="Z18" s="173">
        <f t="shared" si="1"/>
        <v>0</v>
      </c>
    </row>
    <row r="19" spans="1:26" s="74" customFormat="1" ht="24.9" customHeight="1" x14ac:dyDescent="0.2">
      <c r="A19" s="312" t="s">
        <v>54</v>
      </c>
      <c r="B19" s="306"/>
      <c r="C19" s="307"/>
      <c r="D19" s="306"/>
      <c r="E19" s="307"/>
      <c r="F19" s="306"/>
      <c r="G19" s="307"/>
      <c r="H19" s="306"/>
      <c r="I19" s="307"/>
      <c r="J19" s="306"/>
      <c r="K19" s="307"/>
      <c r="L19" s="306"/>
      <c r="M19" s="307"/>
      <c r="N19" s="306"/>
      <c r="O19" s="307"/>
      <c r="P19" s="306"/>
      <c r="Q19" s="307"/>
      <c r="R19" s="306"/>
      <c r="S19" s="307"/>
      <c r="T19" s="306"/>
      <c r="U19" s="307"/>
      <c r="V19" s="306"/>
      <c r="W19" s="307"/>
      <c r="X19" s="173">
        <f t="shared" si="0"/>
        <v>0</v>
      </c>
      <c r="Y19" s="173">
        <f t="shared" si="0"/>
        <v>0</v>
      </c>
      <c r="Z19" s="173">
        <f t="shared" si="1"/>
        <v>0</v>
      </c>
    </row>
    <row r="20" spans="1:26" s="74" customFormat="1" ht="24.9" customHeight="1" x14ac:dyDescent="0.2">
      <c r="A20" s="312" t="s">
        <v>55</v>
      </c>
      <c r="B20" s="306"/>
      <c r="C20" s="307"/>
      <c r="D20" s="306"/>
      <c r="E20" s="307"/>
      <c r="F20" s="306"/>
      <c r="G20" s="307"/>
      <c r="H20" s="306"/>
      <c r="I20" s="307"/>
      <c r="J20" s="306"/>
      <c r="K20" s="307"/>
      <c r="L20" s="306"/>
      <c r="M20" s="307"/>
      <c r="N20" s="306"/>
      <c r="O20" s="307"/>
      <c r="P20" s="306"/>
      <c r="Q20" s="307"/>
      <c r="R20" s="306"/>
      <c r="S20" s="307"/>
      <c r="T20" s="306"/>
      <c r="U20" s="307"/>
      <c r="V20" s="306"/>
      <c r="W20" s="307"/>
      <c r="X20" s="173">
        <f t="shared" si="0"/>
        <v>0</v>
      </c>
      <c r="Y20" s="173">
        <f t="shared" si="0"/>
        <v>0</v>
      </c>
      <c r="Z20" s="173">
        <f t="shared" si="1"/>
        <v>0</v>
      </c>
    </row>
    <row r="21" spans="1:26" s="74" customFormat="1" ht="24.9" customHeight="1" x14ac:dyDescent="0.2">
      <c r="A21" s="312" t="s">
        <v>56</v>
      </c>
      <c r="B21" s="306"/>
      <c r="C21" s="307"/>
      <c r="D21" s="306"/>
      <c r="E21" s="307"/>
      <c r="F21" s="306"/>
      <c r="G21" s="307"/>
      <c r="H21" s="306"/>
      <c r="I21" s="307"/>
      <c r="J21" s="306"/>
      <c r="K21" s="307"/>
      <c r="L21" s="306"/>
      <c r="M21" s="307"/>
      <c r="N21" s="306"/>
      <c r="O21" s="307"/>
      <c r="P21" s="306"/>
      <c r="Q21" s="307"/>
      <c r="R21" s="306"/>
      <c r="S21" s="307"/>
      <c r="T21" s="306"/>
      <c r="U21" s="307"/>
      <c r="V21" s="306"/>
      <c r="W21" s="307"/>
      <c r="X21" s="173">
        <f t="shared" si="0"/>
        <v>0</v>
      </c>
      <c r="Y21" s="173">
        <f t="shared" si="0"/>
        <v>0</v>
      </c>
      <c r="Z21" s="173">
        <f t="shared" si="1"/>
        <v>0</v>
      </c>
    </row>
    <row r="22" spans="1:26" s="74" customFormat="1" ht="24.9" customHeight="1" x14ac:dyDescent="0.2">
      <c r="A22" s="312" t="s">
        <v>57</v>
      </c>
      <c r="B22" s="306"/>
      <c r="C22" s="307"/>
      <c r="D22" s="306"/>
      <c r="E22" s="307"/>
      <c r="F22" s="306"/>
      <c r="G22" s="307"/>
      <c r="H22" s="306"/>
      <c r="I22" s="307"/>
      <c r="J22" s="306"/>
      <c r="K22" s="307"/>
      <c r="L22" s="306"/>
      <c r="M22" s="307"/>
      <c r="N22" s="306"/>
      <c r="O22" s="307"/>
      <c r="P22" s="306"/>
      <c r="Q22" s="307"/>
      <c r="R22" s="306"/>
      <c r="S22" s="307"/>
      <c r="T22" s="306"/>
      <c r="U22" s="307"/>
      <c r="V22" s="306"/>
      <c r="W22" s="307"/>
      <c r="X22" s="173">
        <f t="shared" si="0"/>
        <v>0</v>
      </c>
      <c r="Y22" s="173">
        <f t="shared" si="0"/>
        <v>0</v>
      </c>
      <c r="Z22" s="173">
        <f t="shared" si="1"/>
        <v>0</v>
      </c>
    </row>
    <row r="23" spans="1:26" s="74" customFormat="1" ht="24.9" customHeight="1" x14ac:dyDescent="0.2">
      <c r="A23" s="312" t="s">
        <v>58</v>
      </c>
      <c r="B23" s="306"/>
      <c r="C23" s="307"/>
      <c r="D23" s="306"/>
      <c r="E23" s="307"/>
      <c r="F23" s="306"/>
      <c r="G23" s="307"/>
      <c r="H23" s="306"/>
      <c r="I23" s="307"/>
      <c r="J23" s="306"/>
      <c r="K23" s="307"/>
      <c r="L23" s="306"/>
      <c r="M23" s="307"/>
      <c r="N23" s="306"/>
      <c r="O23" s="307"/>
      <c r="P23" s="306"/>
      <c r="Q23" s="307"/>
      <c r="R23" s="306"/>
      <c r="S23" s="307"/>
      <c r="T23" s="306"/>
      <c r="U23" s="307"/>
      <c r="V23" s="306"/>
      <c r="W23" s="307"/>
      <c r="X23" s="173">
        <f t="shared" si="0"/>
        <v>0</v>
      </c>
      <c r="Y23" s="173">
        <f t="shared" si="0"/>
        <v>0</v>
      </c>
      <c r="Z23" s="173">
        <f t="shared" si="1"/>
        <v>0</v>
      </c>
    </row>
    <row r="24" spans="1:26" s="74" customFormat="1" ht="24.9" customHeight="1" x14ac:dyDescent="0.2">
      <c r="A24" s="312" t="s">
        <v>59</v>
      </c>
      <c r="B24" s="306"/>
      <c r="C24" s="307"/>
      <c r="D24" s="306"/>
      <c r="E24" s="307"/>
      <c r="F24" s="306"/>
      <c r="G24" s="307"/>
      <c r="H24" s="306"/>
      <c r="I24" s="307"/>
      <c r="J24" s="306"/>
      <c r="K24" s="307"/>
      <c r="L24" s="306"/>
      <c r="M24" s="307"/>
      <c r="N24" s="306"/>
      <c r="O24" s="307"/>
      <c r="P24" s="306"/>
      <c r="Q24" s="307"/>
      <c r="R24" s="306"/>
      <c r="S24" s="307"/>
      <c r="T24" s="306"/>
      <c r="U24" s="307"/>
      <c r="V24" s="306"/>
      <c r="W24" s="307"/>
      <c r="X24" s="173">
        <f t="shared" si="0"/>
        <v>0</v>
      </c>
      <c r="Y24" s="173">
        <f t="shared" si="0"/>
        <v>0</v>
      </c>
      <c r="Z24" s="173">
        <f t="shared" si="1"/>
        <v>0</v>
      </c>
    </row>
    <row r="25" spans="1:26" s="74" customFormat="1" ht="24.9" customHeight="1" x14ac:dyDescent="0.2">
      <c r="A25" s="312" t="s">
        <v>60</v>
      </c>
      <c r="B25" s="306"/>
      <c r="C25" s="307"/>
      <c r="D25" s="306"/>
      <c r="E25" s="307"/>
      <c r="F25" s="306"/>
      <c r="G25" s="307"/>
      <c r="H25" s="306"/>
      <c r="I25" s="307"/>
      <c r="J25" s="306"/>
      <c r="K25" s="307"/>
      <c r="L25" s="306"/>
      <c r="M25" s="307"/>
      <c r="N25" s="306"/>
      <c r="O25" s="307"/>
      <c r="P25" s="306"/>
      <c r="Q25" s="307"/>
      <c r="R25" s="306"/>
      <c r="S25" s="307"/>
      <c r="T25" s="306"/>
      <c r="U25" s="307"/>
      <c r="V25" s="306"/>
      <c r="W25" s="307"/>
      <c r="X25" s="173">
        <f t="shared" si="0"/>
        <v>0</v>
      </c>
      <c r="Y25" s="173">
        <f t="shared" si="0"/>
        <v>0</v>
      </c>
      <c r="Z25" s="173">
        <f t="shared" si="1"/>
        <v>0</v>
      </c>
    </row>
    <row r="26" spans="1:26" s="74" customFormat="1" ht="24.9" customHeight="1" x14ac:dyDescent="0.2">
      <c r="A26" s="312" t="s">
        <v>61</v>
      </c>
      <c r="B26" s="306"/>
      <c r="C26" s="307"/>
      <c r="D26" s="306"/>
      <c r="E26" s="307"/>
      <c r="F26" s="306"/>
      <c r="G26" s="307"/>
      <c r="H26" s="306"/>
      <c r="I26" s="307"/>
      <c r="J26" s="306"/>
      <c r="K26" s="307"/>
      <c r="L26" s="306"/>
      <c r="M26" s="307"/>
      <c r="N26" s="306"/>
      <c r="O26" s="307"/>
      <c r="P26" s="306"/>
      <c r="Q26" s="307"/>
      <c r="R26" s="306"/>
      <c r="S26" s="307"/>
      <c r="T26" s="306"/>
      <c r="U26" s="307"/>
      <c r="V26" s="306"/>
      <c r="W26" s="307"/>
      <c r="X26" s="173">
        <f t="shared" si="0"/>
        <v>0</v>
      </c>
      <c r="Y26" s="173">
        <f t="shared" si="0"/>
        <v>0</v>
      </c>
      <c r="Z26" s="173">
        <f t="shared" si="1"/>
        <v>0</v>
      </c>
    </row>
    <row r="27" spans="1:26" s="74" customFormat="1" ht="24.9" customHeight="1" x14ac:dyDescent="0.2">
      <c r="A27" s="312" t="s">
        <v>62</v>
      </c>
      <c r="B27" s="306"/>
      <c r="C27" s="307"/>
      <c r="D27" s="306"/>
      <c r="E27" s="307"/>
      <c r="F27" s="306"/>
      <c r="G27" s="307"/>
      <c r="H27" s="306"/>
      <c r="I27" s="307"/>
      <c r="J27" s="306"/>
      <c r="K27" s="307"/>
      <c r="L27" s="306"/>
      <c r="M27" s="307"/>
      <c r="N27" s="306"/>
      <c r="O27" s="307"/>
      <c r="P27" s="306"/>
      <c r="Q27" s="307"/>
      <c r="R27" s="306"/>
      <c r="S27" s="307"/>
      <c r="T27" s="306"/>
      <c r="U27" s="307"/>
      <c r="V27" s="306"/>
      <c r="W27" s="307"/>
      <c r="X27" s="173">
        <f t="shared" si="0"/>
        <v>0</v>
      </c>
      <c r="Y27" s="173">
        <f t="shared" si="0"/>
        <v>0</v>
      </c>
      <c r="Z27" s="173">
        <f t="shared" si="1"/>
        <v>0</v>
      </c>
    </row>
    <row r="28" spans="1:26" s="74" customFormat="1" ht="24.9" customHeight="1" x14ac:dyDescent="0.2">
      <c r="A28" s="312" t="s">
        <v>63</v>
      </c>
      <c r="B28" s="306"/>
      <c r="C28" s="307"/>
      <c r="D28" s="306"/>
      <c r="E28" s="307"/>
      <c r="F28" s="306"/>
      <c r="G28" s="307"/>
      <c r="H28" s="306"/>
      <c r="I28" s="307"/>
      <c r="J28" s="306"/>
      <c r="K28" s="307"/>
      <c r="L28" s="306"/>
      <c r="M28" s="307"/>
      <c r="N28" s="306"/>
      <c r="O28" s="307"/>
      <c r="P28" s="306"/>
      <c r="Q28" s="307"/>
      <c r="R28" s="306"/>
      <c r="S28" s="307"/>
      <c r="T28" s="306"/>
      <c r="U28" s="307"/>
      <c r="V28" s="306"/>
      <c r="W28" s="307"/>
      <c r="X28" s="173">
        <f t="shared" si="0"/>
        <v>0</v>
      </c>
      <c r="Y28" s="173">
        <f t="shared" si="0"/>
        <v>0</v>
      </c>
      <c r="Z28" s="173">
        <f t="shared" si="1"/>
        <v>0</v>
      </c>
    </row>
    <row r="29" spans="1:26" s="74" customFormat="1" ht="24.9" customHeight="1" x14ac:dyDescent="0.2">
      <c r="A29" s="312" t="s">
        <v>64</v>
      </c>
      <c r="B29" s="306"/>
      <c r="C29" s="307"/>
      <c r="D29" s="306"/>
      <c r="E29" s="307"/>
      <c r="F29" s="306"/>
      <c r="G29" s="307"/>
      <c r="H29" s="306"/>
      <c r="I29" s="307"/>
      <c r="J29" s="306"/>
      <c r="K29" s="307"/>
      <c r="L29" s="306"/>
      <c r="M29" s="307"/>
      <c r="N29" s="306"/>
      <c r="O29" s="307"/>
      <c r="P29" s="306"/>
      <c r="Q29" s="307"/>
      <c r="R29" s="306"/>
      <c r="S29" s="307"/>
      <c r="T29" s="306"/>
      <c r="U29" s="307"/>
      <c r="V29" s="306"/>
      <c r="W29" s="307"/>
      <c r="X29" s="173">
        <f t="shared" si="0"/>
        <v>0</v>
      </c>
      <c r="Y29" s="173">
        <f t="shared" si="0"/>
        <v>0</v>
      </c>
      <c r="Z29" s="173">
        <f t="shared" si="1"/>
        <v>0</v>
      </c>
    </row>
    <row r="30" spans="1:26" s="74" customFormat="1" ht="24.9" customHeight="1" x14ac:dyDescent="0.2">
      <c r="A30" s="312" t="s">
        <v>65</v>
      </c>
      <c r="B30" s="306"/>
      <c r="C30" s="307"/>
      <c r="D30" s="306"/>
      <c r="E30" s="307"/>
      <c r="F30" s="306"/>
      <c r="G30" s="307"/>
      <c r="H30" s="306"/>
      <c r="I30" s="307"/>
      <c r="J30" s="306"/>
      <c r="K30" s="307"/>
      <c r="L30" s="306"/>
      <c r="M30" s="307"/>
      <c r="N30" s="306"/>
      <c r="O30" s="307"/>
      <c r="P30" s="306"/>
      <c r="Q30" s="307"/>
      <c r="R30" s="306"/>
      <c r="S30" s="307"/>
      <c r="T30" s="306"/>
      <c r="U30" s="307"/>
      <c r="V30" s="306"/>
      <c r="W30" s="307"/>
      <c r="X30" s="173">
        <f t="shared" si="0"/>
        <v>0</v>
      </c>
      <c r="Y30" s="173">
        <f t="shared" si="0"/>
        <v>0</v>
      </c>
      <c r="Z30" s="173">
        <f t="shared" si="1"/>
        <v>0</v>
      </c>
    </row>
    <row r="31" spans="1:26" s="74" customFormat="1" ht="24.9" customHeight="1" x14ac:dyDescent="0.2">
      <c r="A31" s="312" t="s">
        <v>66</v>
      </c>
      <c r="B31" s="306"/>
      <c r="C31" s="307"/>
      <c r="D31" s="306"/>
      <c r="E31" s="307"/>
      <c r="F31" s="306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7"/>
      <c r="V31" s="306"/>
      <c r="W31" s="307"/>
      <c r="X31" s="173">
        <f t="shared" si="0"/>
        <v>0</v>
      </c>
      <c r="Y31" s="173">
        <f t="shared" si="0"/>
        <v>0</v>
      </c>
      <c r="Z31" s="173">
        <f t="shared" si="1"/>
        <v>0</v>
      </c>
    </row>
    <row r="32" spans="1:26" s="74" customFormat="1" ht="24.9" customHeight="1" x14ac:dyDescent="0.2">
      <c r="A32" s="312" t="s">
        <v>67</v>
      </c>
      <c r="B32" s="306"/>
      <c r="C32" s="307"/>
      <c r="D32" s="306"/>
      <c r="E32" s="307"/>
      <c r="F32" s="306"/>
      <c r="G32" s="307"/>
      <c r="H32" s="306"/>
      <c r="I32" s="307"/>
      <c r="J32" s="306"/>
      <c r="K32" s="307"/>
      <c r="L32" s="306"/>
      <c r="M32" s="307"/>
      <c r="N32" s="306"/>
      <c r="O32" s="307"/>
      <c r="P32" s="306"/>
      <c r="Q32" s="307"/>
      <c r="R32" s="306"/>
      <c r="S32" s="307"/>
      <c r="T32" s="306"/>
      <c r="U32" s="307"/>
      <c r="V32" s="306"/>
      <c r="W32" s="307"/>
      <c r="X32" s="173">
        <f t="shared" si="0"/>
        <v>0</v>
      </c>
      <c r="Y32" s="173">
        <f t="shared" si="0"/>
        <v>0</v>
      </c>
      <c r="Z32" s="173">
        <f t="shared" si="1"/>
        <v>0</v>
      </c>
    </row>
    <row r="33" spans="1:26" s="74" customFormat="1" ht="24.9" customHeight="1" x14ac:dyDescent="0.2">
      <c r="A33" s="312" t="s">
        <v>412</v>
      </c>
      <c r="B33" s="306"/>
      <c r="C33" s="307"/>
      <c r="D33" s="306"/>
      <c r="E33" s="307"/>
      <c r="F33" s="306"/>
      <c r="G33" s="307"/>
      <c r="H33" s="306"/>
      <c r="I33" s="307"/>
      <c r="J33" s="306"/>
      <c r="K33" s="307"/>
      <c r="L33" s="306"/>
      <c r="M33" s="307"/>
      <c r="N33" s="306"/>
      <c r="O33" s="307"/>
      <c r="P33" s="306"/>
      <c r="Q33" s="307"/>
      <c r="R33" s="306"/>
      <c r="S33" s="307"/>
      <c r="T33" s="306"/>
      <c r="U33" s="307"/>
      <c r="V33" s="306"/>
      <c r="W33" s="307"/>
      <c r="X33" s="173">
        <f t="shared" si="0"/>
        <v>0</v>
      </c>
      <c r="Y33" s="173">
        <f t="shared" si="0"/>
        <v>0</v>
      </c>
      <c r="Z33" s="173">
        <f t="shared" si="1"/>
        <v>0</v>
      </c>
    </row>
    <row r="34" spans="1:26" s="74" customFormat="1" ht="24.9" customHeight="1" x14ac:dyDescent="0.2">
      <c r="A34" s="312" t="s">
        <v>413</v>
      </c>
      <c r="B34" s="306"/>
      <c r="C34" s="307"/>
      <c r="D34" s="306"/>
      <c r="E34" s="307"/>
      <c r="F34" s="306"/>
      <c r="G34" s="307"/>
      <c r="H34" s="306"/>
      <c r="I34" s="307"/>
      <c r="J34" s="306"/>
      <c r="K34" s="307"/>
      <c r="L34" s="306"/>
      <c r="M34" s="307"/>
      <c r="N34" s="306"/>
      <c r="O34" s="307"/>
      <c r="P34" s="306"/>
      <c r="Q34" s="307"/>
      <c r="R34" s="306"/>
      <c r="S34" s="307"/>
      <c r="T34" s="306"/>
      <c r="U34" s="307"/>
      <c r="V34" s="306"/>
      <c r="W34" s="307"/>
      <c r="X34" s="173">
        <f t="shared" si="0"/>
        <v>0</v>
      </c>
      <c r="Y34" s="173">
        <f t="shared" si="0"/>
        <v>0</v>
      </c>
      <c r="Z34" s="173">
        <f t="shared" si="1"/>
        <v>0</v>
      </c>
    </row>
    <row r="35" spans="1:26" s="74" customFormat="1" ht="24.9" customHeight="1" x14ac:dyDescent="0.2">
      <c r="A35" s="312" t="s">
        <v>414</v>
      </c>
      <c r="B35" s="306"/>
      <c r="C35" s="307"/>
      <c r="D35" s="306"/>
      <c r="E35" s="307"/>
      <c r="F35" s="306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7"/>
      <c r="V35" s="306"/>
      <c r="W35" s="307"/>
      <c r="X35" s="173">
        <f t="shared" si="0"/>
        <v>0</v>
      </c>
      <c r="Y35" s="173">
        <f t="shared" si="0"/>
        <v>0</v>
      </c>
      <c r="Z35" s="173">
        <f t="shared" si="1"/>
        <v>0</v>
      </c>
    </row>
    <row r="36" spans="1:26" s="74" customFormat="1" ht="24.9" customHeight="1" x14ac:dyDescent="0.2">
      <c r="A36" s="312" t="s">
        <v>68</v>
      </c>
      <c r="B36" s="306"/>
      <c r="C36" s="307"/>
      <c r="D36" s="306"/>
      <c r="E36" s="307"/>
      <c r="F36" s="306"/>
      <c r="G36" s="307"/>
      <c r="H36" s="306"/>
      <c r="I36" s="307"/>
      <c r="J36" s="306"/>
      <c r="K36" s="307"/>
      <c r="L36" s="306"/>
      <c r="M36" s="307"/>
      <c r="N36" s="306"/>
      <c r="O36" s="307"/>
      <c r="P36" s="306"/>
      <c r="Q36" s="307"/>
      <c r="R36" s="306"/>
      <c r="S36" s="307"/>
      <c r="T36" s="306"/>
      <c r="U36" s="307"/>
      <c r="V36" s="306"/>
      <c r="W36" s="307"/>
      <c r="X36" s="173">
        <f t="shared" si="0"/>
        <v>0</v>
      </c>
      <c r="Y36" s="173">
        <f t="shared" si="0"/>
        <v>0</v>
      </c>
      <c r="Z36" s="173">
        <f t="shared" si="1"/>
        <v>0</v>
      </c>
    </row>
    <row r="37" spans="1:26" s="74" customFormat="1" ht="24.9" customHeight="1" x14ac:dyDescent="0.2">
      <c r="A37" s="312" t="s">
        <v>415</v>
      </c>
      <c r="B37" s="306"/>
      <c r="C37" s="307"/>
      <c r="D37" s="306"/>
      <c r="E37" s="307"/>
      <c r="F37" s="306"/>
      <c r="G37" s="307"/>
      <c r="H37" s="306"/>
      <c r="I37" s="307"/>
      <c r="J37" s="306"/>
      <c r="K37" s="307"/>
      <c r="L37" s="306"/>
      <c r="M37" s="307"/>
      <c r="N37" s="306"/>
      <c r="O37" s="307"/>
      <c r="P37" s="306"/>
      <c r="Q37" s="307"/>
      <c r="R37" s="306"/>
      <c r="S37" s="307"/>
      <c r="T37" s="306"/>
      <c r="U37" s="307"/>
      <c r="V37" s="306"/>
      <c r="W37" s="307"/>
      <c r="X37" s="173">
        <f t="shared" si="0"/>
        <v>0</v>
      </c>
      <c r="Y37" s="173">
        <f t="shared" si="0"/>
        <v>0</v>
      </c>
      <c r="Z37" s="173">
        <f t="shared" si="1"/>
        <v>0</v>
      </c>
    </row>
    <row r="38" spans="1:26" s="74" customFormat="1" ht="24.9" customHeight="1" x14ac:dyDescent="0.2">
      <c r="A38" s="312" t="s">
        <v>416</v>
      </c>
      <c r="B38" s="306"/>
      <c r="C38" s="307"/>
      <c r="D38" s="306"/>
      <c r="E38" s="307"/>
      <c r="F38" s="306"/>
      <c r="G38" s="307"/>
      <c r="H38" s="306"/>
      <c r="I38" s="307"/>
      <c r="J38" s="306"/>
      <c r="K38" s="307"/>
      <c r="L38" s="306"/>
      <c r="M38" s="307"/>
      <c r="N38" s="306"/>
      <c r="O38" s="307"/>
      <c r="P38" s="306"/>
      <c r="Q38" s="307"/>
      <c r="R38" s="306"/>
      <c r="S38" s="307"/>
      <c r="T38" s="306"/>
      <c r="U38" s="307"/>
      <c r="V38" s="306"/>
      <c r="W38" s="307"/>
      <c r="X38" s="173">
        <f t="shared" si="0"/>
        <v>0</v>
      </c>
      <c r="Y38" s="173">
        <f t="shared" si="0"/>
        <v>0</v>
      </c>
      <c r="Z38" s="173">
        <f t="shared" si="1"/>
        <v>0</v>
      </c>
    </row>
    <row r="39" spans="1:26" s="74" customFormat="1" ht="24.9" customHeight="1" x14ac:dyDescent="0.2">
      <c r="A39" s="312" t="s">
        <v>417</v>
      </c>
      <c r="B39" s="306"/>
      <c r="C39" s="307"/>
      <c r="D39" s="306"/>
      <c r="E39" s="307"/>
      <c r="F39" s="306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7"/>
      <c r="V39" s="306"/>
      <c r="W39" s="307"/>
      <c r="X39" s="173">
        <f t="shared" si="0"/>
        <v>0</v>
      </c>
      <c r="Y39" s="173">
        <f t="shared" si="0"/>
        <v>0</v>
      </c>
      <c r="Z39" s="173">
        <f t="shared" si="1"/>
        <v>0</v>
      </c>
    </row>
    <row r="40" spans="1:26" s="74" customFormat="1" ht="24.9" customHeight="1" x14ac:dyDescent="0.2">
      <c r="A40" s="312" t="s">
        <v>69</v>
      </c>
      <c r="B40" s="306"/>
      <c r="C40" s="307"/>
      <c r="D40" s="306"/>
      <c r="E40" s="307"/>
      <c r="F40" s="306"/>
      <c r="G40" s="307"/>
      <c r="H40" s="306"/>
      <c r="I40" s="307"/>
      <c r="J40" s="306"/>
      <c r="K40" s="307"/>
      <c r="L40" s="306"/>
      <c r="M40" s="307"/>
      <c r="N40" s="306"/>
      <c r="O40" s="307"/>
      <c r="P40" s="306"/>
      <c r="Q40" s="307"/>
      <c r="R40" s="306"/>
      <c r="S40" s="307"/>
      <c r="T40" s="306"/>
      <c r="U40" s="307"/>
      <c r="V40" s="306"/>
      <c r="W40" s="307"/>
      <c r="X40" s="173">
        <f t="shared" si="0"/>
        <v>0</v>
      </c>
      <c r="Y40" s="173">
        <f t="shared" si="0"/>
        <v>0</v>
      </c>
      <c r="Z40" s="173">
        <f t="shared" si="1"/>
        <v>0</v>
      </c>
    </row>
    <row r="41" spans="1:26" s="74" customFormat="1" ht="24.9" customHeight="1" x14ac:dyDescent="0.2">
      <c r="A41" s="312" t="s">
        <v>70</v>
      </c>
      <c r="B41" s="306"/>
      <c r="C41" s="307"/>
      <c r="D41" s="306"/>
      <c r="E41" s="307"/>
      <c r="F41" s="306"/>
      <c r="G41" s="307"/>
      <c r="H41" s="306"/>
      <c r="I41" s="307"/>
      <c r="J41" s="306"/>
      <c r="K41" s="307"/>
      <c r="L41" s="306"/>
      <c r="M41" s="307"/>
      <c r="N41" s="306"/>
      <c r="O41" s="307"/>
      <c r="P41" s="306"/>
      <c r="Q41" s="307"/>
      <c r="R41" s="306"/>
      <c r="S41" s="307"/>
      <c r="T41" s="306"/>
      <c r="U41" s="307"/>
      <c r="V41" s="306"/>
      <c r="W41" s="307"/>
      <c r="X41" s="173">
        <f t="shared" si="0"/>
        <v>0</v>
      </c>
      <c r="Y41" s="173">
        <f t="shared" si="0"/>
        <v>0</v>
      </c>
      <c r="Z41" s="173">
        <f t="shared" si="1"/>
        <v>0</v>
      </c>
    </row>
    <row r="42" spans="1:26" s="74" customFormat="1" ht="24.9" customHeight="1" x14ac:dyDescent="0.2">
      <c r="A42" s="312" t="s">
        <v>71</v>
      </c>
      <c r="B42" s="306"/>
      <c r="C42" s="307"/>
      <c r="D42" s="306"/>
      <c r="E42" s="307"/>
      <c r="F42" s="306"/>
      <c r="G42" s="307"/>
      <c r="H42" s="306"/>
      <c r="I42" s="307"/>
      <c r="J42" s="306"/>
      <c r="K42" s="307"/>
      <c r="L42" s="306"/>
      <c r="M42" s="307"/>
      <c r="N42" s="306"/>
      <c r="O42" s="307"/>
      <c r="P42" s="306"/>
      <c r="Q42" s="307"/>
      <c r="R42" s="306"/>
      <c r="S42" s="307"/>
      <c r="T42" s="306"/>
      <c r="U42" s="307"/>
      <c r="V42" s="306"/>
      <c r="W42" s="307"/>
      <c r="X42" s="173">
        <f t="shared" si="0"/>
        <v>0</v>
      </c>
      <c r="Y42" s="173">
        <f t="shared" si="0"/>
        <v>0</v>
      </c>
      <c r="Z42" s="173">
        <f t="shared" si="1"/>
        <v>0</v>
      </c>
    </row>
    <row r="43" spans="1:26" s="74" customFormat="1" ht="24.9" customHeight="1" x14ac:dyDescent="0.2">
      <c r="A43" s="312" t="s">
        <v>72</v>
      </c>
      <c r="B43" s="306"/>
      <c r="C43" s="307"/>
      <c r="D43" s="306"/>
      <c r="E43" s="307"/>
      <c r="F43" s="306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7"/>
      <c r="V43" s="306"/>
      <c r="W43" s="307"/>
      <c r="X43" s="173">
        <f t="shared" si="0"/>
        <v>0</v>
      </c>
      <c r="Y43" s="173">
        <f t="shared" si="0"/>
        <v>0</v>
      </c>
      <c r="Z43" s="173">
        <f t="shared" si="1"/>
        <v>0</v>
      </c>
    </row>
    <row r="44" spans="1:26" s="74" customFormat="1" ht="24.9" customHeight="1" x14ac:dyDescent="0.2">
      <c r="A44" s="312" t="s">
        <v>73</v>
      </c>
      <c r="B44" s="306"/>
      <c r="C44" s="307"/>
      <c r="D44" s="306"/>
      <c r="E44" s="307"/>
      <c r="F44" s="306"/>
      <c r="G44" s="307"/>
      <c r="H44" s="306"/>
      <c r="I44" s="307"/>
      <c r="J44" s="306"/>
      <c r="K44" s="307"/>
      <c r="L44" s="306"/>
      <c r="M44" s="307"/>
      <c r="N44" s="306"/>
      <c r="O44" s="307"/>
      <c r="P44" s="306"/>
      <c r="Q44" s="307"/>
      <c r="R44" s="306"/>
      <c r="S44" s="307"/>
      <c r="T44" s="306"/>
      <c r="U44" s="307"/>
      <c r="V44" s="306"/>
      <c r="W44" s="307"/>
      <c r="X44" s="173">
        <f t="shared" si="0"/>
        <v>0</v>
      </c>
      <c r="Y44" s="173">
        <f t="shared" si="0"/>
        <v>0</v>
      </c>
      <c r="Z44" s="173">
        <f t="shared" si="1"/>
        <v>0</v>
      </c>
    </row>
    <row r="45" spans="1:26" s="74" customFormat="1" ht="24.9" customHeight="1" x14ac:dyDescent="0.2">
      <c r="A45" s="312" t="s">
        <v>418</v>
      </c>
      <c r="B45" s="306"/>
      <c r="C45" s="307"/>
      <c r="D45" s="306"/>
      <c r="E45" s="307"/>
      <c r="F45" s="306"/>
      <c r="G45" s="307"/>
      <c r="H45" s="306"/>
      <c r="I45" s="307"/>
      <c r="J45" s="306"/>
      <c r="K45" s="307"/>
      <c r="L45" s="306"/>
      <c r="M45" s="307"/>
      <c r="N45" s="306"/>
      <c r="O45" s="307"/>
      <c r="P45" s="306"/>
      <c r="Q45" s="307"/>
      <c r="R45" s="306"/>
      <c r="S45" s="307"/>
      <c r="T45" s="306"/>
      <c r="U45" s="307"/>
      <c r="V45" s="306"/>
      <c r="W45" s="307"/>
      <c r="X45" s="173">
        <f t="shared" si="0"/>
        <v>0</v>
      </c>
      <c r="Y45" s="173">
        <f t="shared" si="0"/>
        <v>0</v>
      </c>
      <c r="Z45" s="173">
        <f t="shared" si="1"/>
        <v>0</v>
      </c>
    </row>
    <row r="46" spans="1:26" s="74" customFormat="1" ht="24.9" customHeight="1" x14ac:dyDescent="0.2">
      <c r="A46" s="312" t="s">
        <v>74</v>
      </c>
      <c r="B46" s="306"/>
      <c r="C46" s="307"/>
      <c r="D46" s="306"/>
      <c r="E46" s="307"/>
      <c r="F46" s="306"/>
      <c r="G46" s="307"/>
      <c r="H46" s="306"/>
      <c r="I46" s="307"/>
      <c r="J46" s="306"/>
      <c r="K46" s="307"/>
      <c r="L46" s="306"/>
      <c r="M46" s="307"/>
      <c r="N46" s="306"/>
      <c r="O46" s="307"/>
      <c r="P46" s="306"/>
      <c r="Q46" s="307"/>
      <c r="R46" s="306"/>
      <c r="S46" s="307"/>
      <c r="T46" s="306"/>
      <c r="U46" s="307"/>
      <c r="V46" s="306"/>
      <c r="W46" s="307"/>
      <c r="X46" s="173">
        <f t="shared" si="0"/>
        <v>0</v>
      </c>
      <c r="Y46" s="173">
        <f t="shared" si="0"/>
        <v>0</v>
      </c>
      <c r="Z46" s="173">
        <f t="shared" si="1"/>
        <v>0</v>
      </c>
    </row>
    <row r="47" spans="1:26" s="74" customFormat="1" ht="24.9" customHeight="1" x14ac:dyDescent="0.2">
      <c r="A47" s="312" t="s">
        <v>75</v>
      </c>
      <c r="B47" s="308"/>
      <c r="C47" s="309"/>
      <c r="D47" s="308"/>
      <c r="E47" s="309"/>
      <c r="F47" s="308"/>
      <c r="G47" s="309"/>
      <c r="H47" s="308"/>
      <c r="I47" s="309"/>
      <c r="J47" s="308"/>
      <c r="K47" s="309"/>
      <c r="L47" s="308"/>
      <c r="M47" s="309"/>
      <c r="N47" s="308"/>
      <c r="O47" s="309"/>
      <c r="P47" s="308"/>
      <c r="Q47" s="309"/>
      <c r="R47" s="308"/>
      <c r="S47" s="309"/>
      <c r="T47" s="308"/>
      <c r="U47" s="309"/>
      <c r="V47" s="308"/>
      <c r="W47" s="309"/>
      <c r="X47" s="174">
        <f t="shared" si="0"/>
        <v>0</v>
      </c>
      <c r="Y47" s="174">
        <f t="shared" si="0"/>
        <v>0</v>
      </c>
      <c r="Z47" s="174">
        <f t="shared" si="1"/>
        <v>0</v>
      </c>
    </row>
    <row r="48" spans="1:26" s="74" customFormat="1" ht="15" customHeight="1" x14ac:dyDescent="0.2">
      <c r="A48" s="168" t="s">
        <v>76</v>
      </c>
      <c r="B48" s="220">
        <f>SUM(B4:B47)</f>
        <v>0</v>
      </c>
      <c r="C48" s="228">
        <f>SUM(C4:C47)</f>
        <v>0</v>
      </c>
      <c r="D48" s="220">
        <f>SUM(D4:D47)</f>
        <v>0</v>
      </c>
      <c r="E48" s="228">
        <f t="shared" ref="E48:W48" si="2">SUM(E4:E47)</f>
        <v>0</v>
      </c>
      <c r="F48" s="220">
        <f>SUM(F4:F47)</f>
        <v>0</v>
      </c>
      <c r="G48" s="228">
        <f t="shared" si="2"/>
        <v>0</v>
      </c>
      <c r="H48" s="220">
        <f>SUM(H4:H47)</f>
        <v>0</v>
      </c>
      <c r="I48" s="228">
        <f t="shared" si="2"/>
        <v>0</v>
      </c>
      <c r="J48" s="220">
        <f>SUM(J4:J47)</f>
        <v>0</v>
      </c>
      <c r="K48" s="228">
        <f t="shared" si="2"/>
        <v>0</v>
      </c>
      <c r="L48" s="220">
        <f>SUM(L4:L47)</f>
        <v>0</v>
      </c>
      <c r="M48" s="228">
        <f t="shared" si="2"/>
        <v>0</v>
      </c>
      <c r="N48" s="220">
        <f>SUM(N4:N47)</f>
        <v>0</v>
      </c>
      <c r="O48" s="228">
        <f t="shared" si="2"/>
        <v>0</v>
      </c>
      <c r="P48" s="220">
        <f>SUM(P4:P47)</f>
        <v>0</v>
      </c>
      <c r="Q48" s="228">
        <f t="shared" si="2"/>
        <v>0</v>
      </c>
      <c r="R48" s="220">
        <f>SUM(R4:R47)</f>
        <v>0</v>
      </c>
      <c r="S48" s="228">
        <f t="shared" si="2"/>
        <v>0</v>
      </c>
      <c r="T48" s="220">
        <f>SUM(T4:T47)</f>
        <v>0</v>
      </c>
      <c r="U48" s="228">
        <f t="shared" si="2"/>
        <v>0</v>
      </c>
      <c r="V48" s="220">
        <f>SUM(V4:V47)</f>
        <v>0</v>
      </c>
      <c r="W48" s="228">
        <f t="shared" si="2"/>
        <v>0</v>
      </c>
      <c r="X48" s="220">
        <f>SUM(X4:X47)</f>
        <v>0</v>
      </c>
      <c r="Y48" s="220">
        <f>SUM(Y4:Y47)</f>
        <v>0</v>
      </c>
      <c r="Z48" s="228">
        <f>SUM(Z4:Z47)</f>
        <v>0</v>
      </c>
    </row>
    <row r="49" spans="1:26" s="74" customFormat="1" ht="9.9" customHeight="1" x14ac:dyDescent="0.2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46"/>
      <c r="Y49" s="57"/>
      <c r="Z49" s="75"/>
    </row>
    <row r="50" spans="1:26" s="77" customFormat="1" ht="13.35" customHeight="1" x14ac:dyDescent="0.3">
      <c r="A50" s="49" t="s">
        <v>80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50"/>
      <c r="Y50" s="50"/>
      <c r="Z50" s="76"/>
    </row>
    <row r="51" spans="1:26" s="77" customFormat="1" ht="13.35" customHeight="1" x14ac:dyDescent="0.3">
      <c r="A51" s="49" t="s">
        <v>508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50"/>
      <c r="Y51" s="50"/>
      <c r="Z51" s="76"/>
    </row>
    <row r="52" spans="1:26" s="77" customFormat="1" ht="13.35" customHeight="1" x14ac:dyDescent="0.3">
      <c r="A52" s="51" t="s">
        <v>503</v>
      </c>
      <c r="B52" s="51"/>
      <c r="C52" s="51"/>
      <c r="D52" s="51"/>
      <c r="E52" s="51"/>
      <c r="F52" s="51"/>
      <c r="G52" s="51"/>
      <c r="H52" s="50"/>
      <c r="I52" s="50"/>
      <c r="J52" s="50"/>
      <c r="K52" s="50"/>
      <c r="L52" s="50"/>
      <c r="M52" s="50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50"/>
      <c r="Y52" s="50"/>
      <c r="Z52" s="76"/>
    </row>
    <row r="53" spans="1:26" s="77" customFormat="1" ht="13.35" customHeight="1" x14ac:dyDescent="0.3">
      <c r="A53" s="51" t="s">
        <v>81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50"/>
      <c r="Y53" s="50"/>
      <c r="Z53" s="76"/>
    </row>
    <row r="54" spans="1:26" s="77" customFormat="1" ht="26.4" customHeight="1" x14ac:dyDescent="0.3">
      <c r="A54" s="443" t="s">
        <v>420</v>
      </c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50"/>
      <c r="Y54" s="50"/>
      <c r="Z54" s="76"/>
    </row>
    <row r="55" spans="1:26" s="77" customFormat="1" ht="12" customHeight="1" x14ac:dyDescent="0.3">
      <c r="A55" s="51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50"/>
      <c r="Y55" s="50"/>
      <c r="Z55" s="76"/>
    </row>
    <row r="56" spans="1:26" x14ac:dyDescent="0.35">
      <c r="A56" s="53"/>
      <c r="X56" s="45"/>
      <c r="Y56" s="45"/>
    </row>
    <row r="57" spans="1:26" x14ac:dyDescent="0.35">
      <c r="A57" s="53"/>
      <c r="X57" s="45"/>
      <c r="Y57" s="45"/>
    </row>
    <row r="58" spans="1:26" x14ac:dyDescent="0.35">
      <c r="A58" s="53"/>
      <c r="X58" s="45"/>
      <c r="Y58" s="45"/>
    </row>
    <row r="59" spans="1:26" x14ac:dyDescent="0.35">
      <c r="A59" s="53"/>
      <c r="X59" s="45"/>
      <c r="Y59" s="45"/>
    </row>
    <row r="60" spans="1:26" x14ac:dyDescent="0.35">
      <c r="A60" s="53"/>
      <c r="X60" s="45"/>
      <c r="Y60" s="45"/>
    </row>
    <row r="61" spans="1:26" x14ac:dyDescent="0.35">
      <c r="A61" s="53"/>
      <c r="X61" s="45"/>
      <c r="Y61" s="45"/>
    </row>
    <row r="62" spans="1:26" x14ac:dyDescent="0.35">
      <c r="A62" s="53"/>
      <c r="X62" s="45"/>
      <c r="Y62" s="45"/>
    </row>
    <row r="63" spans="1:26" x14ac:dyDescent="0.35">
      <c r="A63" s="53"/>
    </row>
    <row r="64" spans="1:26" x14ac:dyDescent="0.35">
      <c r="A64" s="53"/>
    </row>
  </sheetData>
  <sheetProtection algorithmName="SHA-512" hashValue="WIdEk++HA4i2Q8DhhB1WruINMgRIVNjIv2BfYSw1XEGKyBr/yNKuiRngNCrnu0bDaqoFxC2Z5b5z9cIXXysH8g==" saltValue="DcZRP6inY62dTxVz9hRafQ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B4" activePane="bottomRight" state="frozen"/>
      <selection activeCell="A58" sqref="A58"/>
      <selection pane="topRight" activeCell="A58" sqref="A58"/>
      <selection pane="bottomLeft" activeCell="A58" sqref="A58"/>
      <selection pane="bottomRight" activeCell="G11" sqref="G11"/>
    </sheetView>
  </sheetViews>
  <sheetFormatPr defaultColWidth="9.109375" defaultRowHeight="14.4" x14ac:dyDescent="0.35"/>
  <cols>
    <col min="1" max="1" width="30.6640625" style="78" customWidth="1"/>
    <col min="2" max="29" width="8.6640625" style="78" customWidth="1"/>
    <col min="30" max="31" width="8.6640625" style="53" customWidth="1"/>
    <col min="32" max="32" width="8.6640625" style="78" customWidth="1"/>
    <col min="33" max="16384" width="9.109375" style="78"/>
  </cols>
  <sheetData>
    <row r="1" spans="1:32" s="79" customFormat="1" ht="30" customHeight="1" x14ac:dyDescent="0.25">
      <c r="A1" s="457" t="s">
        <v>160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</row>
    <row r="2" spans="1:32" s="75" customFormat="1" ht="39.9" customHeight="1" x14ac:dyDescent="0.2">
      <c r="A2" s="445" t="s">
        <v>151</v>
      </c>
      <c r="B2" s="445" t="s">
        <v>152</v>
      </c>
      <c r="C2" s="445"/>
      <c r="D2" s="445" t="s">
        <v>161</v>
      </c>
      <c r="E2" s="445"/>
      <c r="F2" s="445" t="s">
        <v>162</v>
      </c>
      <c r="G2" s="445"/>
      <c r="H2" s="445" t="s">
        <v>163</v>
      </c>
      <c r="I2" s="445"/>
      <c r="J2" s="445" t="s">
        <v>155</v>
      </c>
      <c r="K2" s="445"/>
      <c r="L2" s="445" t="s">
        <v>164</v>
      </c>
      <c r="M2" s="445"/>
      <c r="N2" s="445" t="s">
        <v>165</v>
      </c>
      <c r="O2" s="445"/>
      <c r="P2" s="445" t="s">
        <v>166</v>
      </c>
      <c r="Q2" s="445"/>
      <c r="R2" s="445" t="s">
        <v>167</v>
      </c>
      <c r="S2" s="445"/>
      <c r="T2" s="445" t="s">
        <v>168</v>
      </c>
      <c r="U2" s="445"/>
      <c r="V2" s="445" t="s">
        <v>169</v>
      </c>
      <c r="W2" s="445"/>
      <c r="X2" s="445" t="s">
        <v>456</v>
      </c>
      <c r="Y2" s="445"/>
      <c r="Z2" s="445" t="s">
        <v>399</v>
      </c>
      <c r="AA2" s="445"/>
      <c r="AB2" s="445" t="s">
        <v>170</v>
      </c>
      <c r="AC2" s="445"/>
      <c r="AD2" s="445" t="s">
        <v>40</v>
      </c>
      <c r="AE2" s="445"/>
      <c r="AF2" s="445" t="s">
        <v>76</v>
      </c>
    </row>
    <row r="3" spans="1:32" s="75" customFormat="1" ht="15" customHeight="1" x14ac:dyDescent="0.2">
      <c r="A3" s="445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56" t="s">
        <v>41</v>
      </c>
      <c r="Y3" s="56" t="s">
        <v>42</v>
      </c>
      <c r="Z3" s="56" t="s">
        <v>41</v>
      </c>
      <c r="AA3" s="56" t="s">
        <v>42</v>
      </c>
      <c r="AB3" s="56" t="s">
        <v>41</v>
      </c>
      <c r="AC3" s="56" t="s">
        <v>42</v>
      </c>
      <c r="AD3" s="56" t="s">
        <v>41</v>
      </c>
      <c r="AE3" s="56" t="s">
        <v>42</v>
      </c>
      <c r="AF3" s="445"/>
    </row>
    <row r="4" spans="1:32" s="75" customFormat="1" ht="24.9" customHeight="1" x14ac:dyDescent="0.2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253"/>
      <c r="U4" s="298"/>
      <c r="V4" s="253"/>
      <c r="W4" s="298"/>
      <c r="X4" s="253"/>
      <c r="Y4" s="298"/>
      <c r="Z4" s="253"/>
      <c r="AA4" s="298"/>
      <c r="AB4" s="253"/>
      <c r="AC4" s="298"/>
      <c r="AD4" s="175">
        <f>B4+D4+F4+H4+J4+L4+N4+P4+R4+T4+V4+X4+Z4+AB4</f>
        <v>0</v>
      </c>
      <c r="AE4" s="175">
        <f>C4+E4+G4+I4+K4+M4+O4+Q4+S4+U4+W4+Y4+AA4+AC4</f>
        <v>0</v>
      </c>
      <c r="AF4" s="175">
        <f>AD4+AE4</f>
        <v>0</v>
      </c>
    </row>
    <row r="5" spans="1:32" s="75" customFormat="1" ht="24.9" customHeight="1" x14ac:dyDescent="0.2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255"/>
      <c r="U5" s="299"/>
      <c r="V5" s="255"/>
      <c r="W5" s="299"/>
      <c r="X5" s="255"/>
      <c r="Y5" s="299"/>
      <c r="Z5" s="255"/>
      <c r="AA5" s="299"/>
      <c r="AB5" s="255"/>
      <c r="AC5" s="299"/>
      <c r="AD5" s="177">
        <f t="shared" ref="AD5:AE47" si="0">B5+D5+F5+H5+J5+L5+N5+P5+R5+T5+V5+X5+Z5+AB5</f>
        <v>0</v>
      </c>
      <c r="AE5" s="177">
        <f t="shared" si="0"/>
        <v>0</v>
      </c>
      <c r="AF5" s="177">
        <f t="shared" ref="AF5:AF47" si="1">AD5+AE5</f>
        <v>0</v>
      </c>
    </row>
    <row r="6" spans="1:32" s="75" customFormat="1" ht="24.9" customHeight="1" x14ac:dyDescent="0.2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/>
      <c r="T6" s="255"/>
      <c r="U6" s="299"/>
      <c r="V6" s="255"/>
      <c r="W6" s="299"/>
      <c r="X6" s="255"/>
      <c r="Y6" s="299"/>
      <c r="Z6" s="255"/>
      <c r="AA6" s="299"/>
      <c r="AB6" s="255"/>
      <c r="AC6" s="299"/>
      <c r="AD6" s="177">
        <f t="shared" si="0"/>
        <v>0</v>
      </c>
      <c r="AE6" s="177">
        <f t="shared" si="0"/>
        <v>0</v>
      </c>
      <c r="AF6" s="177">
        <f t="shared" si="1"/>
        <v>0</v>
      </c>
    </row>
    <row r="7" spans="1:32" s="75" customFormat="1" ht="24.9" customHeight="1" x14ac:dyDescent="0.2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/>
      <c r="Q7" s="299"/>
      <c r="R7" s="255"/>
      <c r="S7" s="299"/>
      <c r="T7" s="255"/>
      <c r="U7" s="299"/>
      <c r="V7" s="255"/>
      <c r="W7" s="299"/>
      <c r="X7" s="255"/>
      <c r="Y7" s="299"/>
      <c r="Z7" s="255"/>
      <c r="AA7" s="299"/>
      <c r="AB7" s="255"/>
      <c r="AC7" s="299"/>
      <c r="AD7" s="177">
        <f t="shared" si="0"/>
        <v>0</v>
      </c>
      <c r="AE7" s="177">
        <f t="shared" si="0"/>
        <v>0</v>
      </c>
      <c r="AF7" s="177">
        <f t="shared" si="1"/>
        <v>0</v>
      </c>
    </row>
    <row r="8" spans="1:32" s="75" customFormat="1" ht="24.9" customHeight="1" x14ac:dyDescent="0.2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255"/>
      <c r="U8" s="299"/>
      <c r="V8" s="255"/>
      <c r="W8" s="299"/>
      <c r="X8" s="255"/>
      <c r="Y8" s="299"/>
      <c r="Z8" s="255"/>
      <c r="AA8" s="299"/>
      <c r="AB8" s="255"/>
      <c r="AC8" s="299"/>
      <c r="AD8" s="177">
        <f t="shared" si="0"/>
        <v>0</v>
      </c>
      <c r="AE8" s="177">
        <f t="shared" si="0"/>
        <v>0</v>
      </c>
      <c r="AF8" s="177">
        <f t="shared" si="1"/>
        <v>0</v>
      </c>
    </row>
    <row r="9" spans="1:32" s="75" customFormat="1" ht="24.9" customHeight="1" x14ac:dyDescent="0.2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/>
      <c r="R9" s="255"/>
      <c r="S9" s="299"/>
      <c r="T9" s="255"/>
      <c r="U9" s="299"/>
      <c r="V9" s="255"/>
      <c r="W9" s="299"/>
      <c r="X9" s="255"/>
      <c r="Y9" s="299"/>
      <c r="Z9" s="255"/>
      <c r="AA9" s="299"/>
      <c r="AB9" s="255"/>
      <c r="AC9" s="299"/>
      <c r="AD9" s="177">
        <f t="shared" si="0"/>
        <v>0</v>
      </c>
      <c r="AE9" s="177">
        <f t="shared" si="0"/>
        <v>0</v>
      </c>
      <c r="AF9" s="177">
        <f t="shared" si="1"/>
        <v>0</v>
      </c>
    </row>
    <row r="10" spans="1:32" s="75" customFormat="1" ht="24.9" customHeight="1" x14ac:dyDescent="0.2">
      <c r="A10" s="312" t="s">
        <v>44</v>
      </c>
      <c r="B10" s="255"/>
      <c r="C10" s="299"/>
      <c r="D10" s="255">
        <v>10</v>
      </c>
      <c r="E10" s="299">
        <v>34</v>
      </c>
      <c r="F10" s="255"/>
      <c r="G10" s="299"/>
      <c r="H10" s="255"/>
      <c r="I10" s="299"/>
      <c r="J10" s="255"/>
      <c r="K10" s="299"/>
      <c r="L10" s="255"/>
      <c r="M10" s="299"/>
      <c r="N10" s="255"/>
      <c r="O10" s="299"/>
      <c r="P10" s="255"/>
      <c r="Q10" s="299"/>
      <c r="R10" s="255"/>
      <c r="S10" s="299"/>
      <c r="T10" s="255"/>
      <c r="U10" s="299"/>
      <c r="V10" s="255"/>
      <c r="W10" s="299"/>
      <c r="X10" s="255"/>
      <c r="Y10" s="299"/>
      <c r="Z10" s="255"/>
      <c r="AA10" s="299"/>
      <c r="AB10" s="255"/>
      <c r="AC10" s="299"/>
      <c r="AD10" s="177">
        <f t="shared" si="0"/>
        <v>10</v>
      </c>
      <c r="AE10" s="177">
        <f t="shared" si="0"/>
        <v>34</v>
      </c>
      <c r="AF10" s="177">
        <f t="shared" si="1"/>
        <v>44</v>
      </c>
    </row>
    <row r="11" spans="1:32" s="75" customFormat="1" ht="24.9" customHeight="1" x14ac:dyDescent="0.2">
      <c r="A11" s="312" t="s">
        <v>45</v>
      </c>
      <c r="B11" s="255"/>
      <c r="C11" s="299"/>
      <c r="D11" s="255"/>
      <c r="E11" s="299">
        <v>1</v>
      </c>
      <c r="F11" s="255"/>
      <c r="G11" s="299">
        <v>1</v>
      </c>
      <c r="H11" s="255"/>
      <c r="I11" s="299"/>
      <c r="J11" s="255"/>
      <c r="K11" s="299"/>
      <c r="L11" s="255"/>
      <c r="M11" s="299"/>
      <c r="N11" s="255"/>
      <c r="O11" s="299"/>
      <c r="P11" s="255"/>
      <c r="Q11" s="299"/>
      <c r="R11" s="255"/>
      <c r="S11" s="299"/>
      <c r="T11" s="255"/>
      <c r="U11" s="299"/>
      <c r="V11" s="255"/>
      <c r="W11" s="299"/>
      <c r="X11" s="255"/>
      <c r="Y11" s="299"/>
      <c r="Z11" s="255"/>
      <c r="AA11" s="299"/>
      <c r="AB11" s="255"/>
      <c r="AC11" s="299"/>
      <c r="AD11" s="177">
        <f t="shared" si="0"/>
        <v>0</v>
      </c>
      <c r="AE11" s="177">
        <f t="shared" si="0"/>
        <v>2</v>
      </c>
      <c r="AF11" s="177">
        <f t="shared" si="1"/>
        <v>2</v>
      </c>
    </row>
    <row r="12" spans="1:32" s="75" customFormat="1" ht="24.9" customHeight="1" x14ac:dyDescent="0.2">
      <c r="A12" s="312" t="s">
        <v>46</v>
      </c>
      <c r="B12" s="255"/>
      <c r="C12" s="299"/>
      <c r="D12" s="255"/>
      <c r="E12" s="299"/>
      <c r="F12" s="255"/>
      <c r="G12" s="299"/>
      <c r="H12" s="255"/>
      <c r="I12" s="299"/>
      <c r="J12" s="255"/>
      <c r="K12" s="299"/>
      <c r="L12" s="255"/>
      <c r="M12" s="299"/>
      <c r="N12" s="255"/>
      <c r="O12" s="299"/>
      <c r="P12" s="255"/>
      <c r="Q12" s="299"/>
      <c r="R12" s="255"/>
      <c r="S12" s="299"/>
      <c r="T12" s="255"/>
      <c r="U12" s="299"/>
      <c r="V12" s="255"/>
      <c r="W12" s="299"/>
      <c r="X12" s="255"/>
      <c r="Y12" s="299"/>
      <c r="Z12" s="255"/>
      <c r="AA12" s="299"/>
      <c r="AB12" s="255"/>
      <c r="AC12" s="299"/>
      <c r="AD12" s="177">
        <f t="shared" si="0"/>
        <v>0</v>
      </c>
      <c r="AE12" s="177">
        <f t="shared" si="0"/>
        <v>0</v>
      </c>
      <c r="AF12" s="177">
        <f t="shared" si="1"/>
        <v>0</v>
      </c>
    </row>
    <row r="13" spans="1:32" s="75" customFormat="1" ht="24.9" customHeight="1" x14ac:dyDescent="0.2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255"/>
      <c r="W13" s="299"/>
      <c r="X13" s="255"/>
      <c r="Y13" s="299"/>
      <c r="Z13" s="255"/>
      <c r="AA13" s="299"/>
      <c r="AB13" s="255"/>
      <c r="AC13" s="299"/>
      <c r="AD13" s="177">
        <f t="shared" si="0"/>
        <v>0</v>
      </c>
      <c r="AE13" s="177">
        <f t="shared" si="0"/>
        <v>0</v>
      </c>
      <c r="AF13" s="177">
        <f t="shared" si="1"/>
        <v>0</v>
      </c>
    </row>
    <row r="14" spans="1:32" s="75" customFormat="1" ht="24.9" customHeight="1" x14ac:dyDescent="0.2">
      <c r="A14" s="312" t="s">
        <v>48</v>
      </c>
      <c r="B14" s="255"/>
      <c r="C14" s="299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55"/>
      <c r="Q14" s="299"/>
      <c r="R14" s="255"/>
      <c r="S14" s="299"/>
      <c r="T14" s="255"/>
      <c r="U14" s="299"/>
      <c r="V14" s="255"/>
      <c r="W14" s="299"/>
      <c r="X14" s="255"/>
      <c r="Y14" s="299"/>
      <c r="Z14" s="255"/>
      <c r="AA14" s="299"/>
      <c r="AB14" s="255"/>
      <c r="AC14" s="299"/>
      <c r="AD14" s="177">
        <f t="shared" si="0"/>
        <v>0</v>
      </c>
      <c r="AE14" s="177">
        <f t="shared" si="0"/>
        <v>0</v>
      </c>
      <c r="AF14" s="177">
        <f t="shared" si="1"/>
        <v>0</v>
      </c>
    </row>
    <row r="15" spans="1:32" s="75" customFormat="1" ht="24.9" customHeight="1" x14ac:dyDescent="0.2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255"/>
      <c r="W15" s="299"/>
      <c r="X15" s="255"/>
      <c r="Y15" s="299"/>
      <c r="Z15" s="255"/>
      <c r="AA15" s="299"/>
      <c r="AB15" s="255"/>
      <c r="AC15" s="299"/>
      <c r="AD15" s="177">
        <f t="shared" si="0"/>
        <v>0</v>
      </c>
      <c r="AE15" s="177">
        <f t="shared" si="0"/>
        <v>0</v>
      </c>
      <c r="AF15" s="177">
        <f t="shared" si="1"/>
        <v>0</v>
      </c>
    </row>
    <row r="16" spans="1:32" s="75" customFormat="1" ht="24.9" customHeight="1" x14ac:dyDescent="0.2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255"/>
      <c r="W16" s="299"/>
      <c r="X16" s="255"/>
      <c r="Y16" s="299"/>
      <c r="Z16" s="255"/>
      <c r="AA16" s="299"/>
      <c r="AB16" s="255"/>
      <c r="AC16" s="299"/>
      <c r="AD16" s="177">
        <f t="shared" si="0"/>
        <v>0</v>
      </c>
      <c r="AE16" s="177">
        <f t="shared" si="0"/>
        <v>0</v>
      </c>
      <c r="AF16" s="177">
        <f t="shared" si="1"/>
        <v>0</v>
      </c>
    </row>
    <row r="17" spans="1:32" s="75" customFormat="1" ht="24.9" customHeight="1" x14ac:dyDescent="0.2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255"/>
      <c r="W17" s="299"/>
      <c r="X17" s="255"/>
      <c r="Y17" s="299"/>
      <c r="Z17" s="255"/>
      <c r="AA17" s="299"/>
      <c r="AB17" s="255"/>
      <c r="AC17" s="299"/>
      <c r="AD17" s="177">
        <f t="shared" si="0"/>
        <v>0</v>
      </c>
      <c r="AE17" s="177">
        <f t="shared" si="0"/>
        <v>0</v>
      </c>
      <c r="AF17" s="177">
        <f t="shared" si="1"/>
        <v>0</v>
      </c>
    </row>
    <row r="18" spans="1:32" s="75" customFormat="1" ht="24.9" customHeight="1" x14ac:dyDescent="0.2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255"/>
      <c r="W18" s="299"/>
      <c r="X18" s="255"/>
      <c r="Y18" s="299"/>
      <c r="Z18" s="255"/>
      <c r="AA18" s="299"/>
      <c r="AB18" s="255"/>
      <c r="AC18" s="299"/>
      <c r="AD18" s="177">
        <f t="shared" si="0"/>
        <v>0</v>
      </c>
      <c r="AE18" s="177">
        <f t="shared" si="0"/>
        <v>0</v>
      </c>
      <c r="AF18" s="177">
        <f t="shared" si="1"/>
        <v>0</v>
      </c>
    </row>
    <row r="19" spans="1:32" s="75" customFormat="1" ht="24.9" customHeight="1" x14ac:dyDescent="0.2">
      <c r="A19" s="312" t="s">
        <v>54</v>
      </c>
      <c r="B19" s="255"/>
      <c r="C19" s="299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/>
      <c r="Q19" s="299"/>
      <c r="R19" s="255"/>
      <c r="S19" s="299"/>
      <c r="T19" s="255"/>
      <c r="U19" s="299"/>
      <c r="V19" s="255"/>
      <c r="W19" s="299"/>
      <c r="X19" s="255"/>
      <c r="Y19" s="299"/>
      <c r="Z19" s="255"/>
      <c r="AA19" s="299"/>
      <c r="AB19" s="255"/>
      <c r="AC19" s="299"/>
      <c r="AD19" s="177">
        <f t="shared" si="0"/>
        <v>0</v>
      </c>
      <c r="AE19" s="177">
        <f t="shared" si="0"/>
        <v>0</v>
      </c>
      <c r="AF19" s="177">
        <f t="shared" si="1"/>
        <v>0</v>
      </c>
    </row>
    <row r="20" spans="1:32" s="75" customFormat="1" ht="24.9" customHeight="1" x14ac:dyDescent="0.2">
      <c r="A20" s="312" t="s">
        <v>55</v>
      </c>
      <c r="B20" s="255"/>
      <c r="C20" s="299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55"/>
      <c r="Q20" s="299"/>
      <c r="R20" s="255"/>
      <c r="S20" s="299"/>
      <c r="T20" s="255"/>
      <c r="U20" s="299"/>
      <c r="V20" s="255"/>
      <c r="W20" s="299"/>
      <c r="X20" s="255"/>
      <c r="Y20" s="299"/>
      <c r="Z20" s="255"/>
      <c r="AA20" s="299"/>
      <c r="AB20" s="255"/>
      <c r="AC20" s="299"/>
      <c r="AD20" s="177">
        <f t="shared" si="0"/>
        <v>0</v>
      </c>
      <c r="AE20" s="177">
        <f t="shared" si="0"/>
        <v>0</v>
      </c>
      <c r="AF20" s="177">
        <f t="shared" si="1"/>
        <v>0</v>
      </c>
    </row>
    <row r="21" spans="1:32" s="75" customFormat="1" ht="24.9" customHeight="1" x14ac:dyDescent="0.2">
      <c r="A21" s="312" t="s">
        <v>56</v>
      </c>
      <c r="B21" s="255"/>
      <c r="C21" s="299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55"/>
      <c r="Q21" s="299"/>
      <c r="R21" s="255"/>
      <c r="S21" s="299"/>
      <c r="T21" s="255"/>
      <c r="U21" s="299"/>
      <c r="V21" s="255"/>
      <c r="W21" s="299"/>
      <c r="X21" s="255"/>
      <c r="Y21" s="299"/>
      <c r="Z21" s="255"/>
      <c r="AA21" s="299"/>
      <c r="AB21" s="255"/>
      <c r="AC21" s="299"/>
      <c r="AD21" s="177">
        <f t="shared" si="0"/>
        <v>0</v>
      </c>
      <c r="AE21" s="177">
        <f t="shared" si="0"/>
        <v>0</v>
      </c>
      <c r="AF21" s="177">
        <f t="shared" si="1"/>
        <v>0</v>
      </c>
    </row>
    <row r="22" spans="1:32" s="75" customFormat="1" ht="24.9" customHeight="1" x14ac:dyDescent="0.2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255"/>
      <c r="W22" s="299"/>
      <c r="X22" s="255"/>
      <c r="Y22" s="299"/>
      <c r="Z22" s="255"/>
      <c r="AA22" s="299"/>
      <c r="AB22" s="255"/>
      <c r="AC22" s="299"/>
      <c r="AD22" s="177">
        <f t="shared" si="0"/>
        <v>0</v>
      </c>
      <c r="AE22" s="177">
        <f t="shared" si="0"/>
        <v>0</v>
      </c>
      <c r="AF22" s="177">
        <f t="shared" si="1"/>
        <v>0</v>
      </c>
    </row>
    <row r="23" spans="1:32" s="75" customFormat="1" ht="24.9" customHeight="1" x14ac:dyDescent="0.2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255"/>
      <c r="W23" s="299"/>
      <c r="X23" s="255"/>
      <c r="Y23" s="299"/>
      <c r="Z23" s="255"/>
      <c r="AA23" s="299"/>
      <c r="AB23" s="255"/>
      <c r="AC23" s="299"/>
      <c r="AD23" s="177">
        <f t="shared" si="0"/>
        <v>0</v>
      </c>
      <c r="AE23" s="177">
        <f t="shared" si="0"/>
        <v>0</v>
      </c>
      <c r="AF23" s="177">
        <f t="shared" si="1"/>
        <v>0</v>
      </c>
    </row>
    <row r="24" spans="1:32" s="75" customFormat="1" ht="24.9" customHeight="1" x14ac:dyDescent="0.2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255"/>
      <c r="W24" s="299"/>
      <c r="X24" s="255"/>
      <c r="Y24" s="299"/>
      <c r="Z24" s="255"/>
      <c r="AA24" s="299"/>
      <c r="AB24" s="255"/>
      <c r="AC24" s="299"/>
      <c r="AD24" s="177">
        <f t="shared" si="0"/>
        <v>0</v>
      </c>
      <c r="AE24" s="177">
        <f t="shared" si="0"/>
        <v>0</v>
      </c>
      <c r="AF24" s="177">
        <f t="shared" si="1"/>
        <v>0</v>
      </c>
    </row>
    <row r="25" spans="1:32" s="75" customFormat="1" ht="24.9" customHeight="1" x14ac:dyDescent="0.2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255"/>
      <c r="W25" s="299"/>
      <c r="X25" s="255"/>
      <c r="Y25" s="299"/>
      <c r="Z25" s="255"/>
      <c r="AA25" s="299"/>
      <c r="AB25" s="255"/>
      <c r="AC25" s="299"/>
      <c r="AD25" s="177">
        <f t="shared" si="0"/>
        <v>0</v>
      </c>
      <c r="AE25" s="177">
        <f t="shared" si="0"/>
        <v>0</v>
      </c>
      <c r="AF25" s="177">
        <f t="shared" si="1"/>
        <v>0</v>
      </c>
    </row>
    <row r="26" spans="1:32" s="75" customFormat="1" ht="24.9" customHeight="1" x14ac:dyDescent="0.2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255"/>
      <c r="W26" s="299"/>
      <c r="X26" s="255"/>
      <c r="Y26" s="299"/>
      <c r="Z26" s="255"/>
      <c r="AA26" s="299"/>
      <c r="AB26" s="255"/>
      <c r="AC26" s="299"/>
      <c r="AD26" s="177">
        <f t="shared" si="0"/>
        <v>0</v>
      </c>
      <c r="AE26" s="177">
        <f t="shared" si="0"/>
        <v>0</v>
      </c>
      <c r="AF26" s="177">
        <f t="shared" si="1"/>
        <v>0</v>
      </c>
    </row>
    <row r="27" spans="1:32" s="75" customFormat="1" ht="24.9" customHeight="1" x14ac:dyDescent="0.2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255"/>
      <c r="W27" s="299"/>
      <c r="X27" s="255"/>
      <c r="Y27" s="299"/>
      <c r="Z27" s="255"/>
      <c r="AA27" s="299"/>
      <c r="AB27" s="255"/>
      <c r="AC27" s="299"/>
      <c r="AD27" s="177">
        <f t="shared" si="0"/>
        <v>0</v>
      </c>
      <c r="AE27" s="177">
        <f t="shared" si="0"/>
        <v>0</v>
      </c>
      <c r="AF27" s="177">
        <f t="shared" si="1"/>
        <v>0</v>
      </c>
    </row>
    <row r="28" spans="1:32" s="75" customFormat="1" ht="24.9" customHeight="1" x14ac:dyDescent="0.2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255"/>
      <c r="W28" s="299"/>
      <c r="X28" s="255"/>
      <c r="Y28" s="299"/>
      <c r="Z28" s="255"/>
      <c r="AA28" s="299"/>
      <c r="AB28" s="255"/>
      <c r="AC28" s="299"/>
      <c r="AD28" s="177">
        <f t="shared" si="0"/>
        <v>0</v>
      </c>
      <c r="AE28" s="177">
        <f t="shared" si="0"/>
        <v>0</v>
      </c>
      <c r="AF28" s="177">
        <f t="shared" si="1"/>
        <v>0</v>
      </c>
    </row>
    <row r="29" spans="1:32" s="75" customFormat="1" ht="24.9" customHeight="1" x14ac:dyDescent="0.2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255"/>
      <c r="W29" s="299"/>
      <c r="X29" s="255"/>
      <c r="Y29" s="299"/>
      <c r="Z29" s="255"/>
      <c r="AA29" s="299"/>
      <c r="AB29" s="255"/>
      <c r="AC29" s="299"/>
      <c r="AD29" s="177">
        <f t="shared" si="0"/>
        <v>0</v>
      </c>
      <c r="AE29" s="177">
        <f t="shared" si="0"/>
        <v>0</v>
      </c>
      <c r="AF29" s="177">
        <f t="shared" si="1"/>
        <v>0</v>
      </c>
    </row>
    <row r="30" spans="1:32" s="75" customFormat="1" ht="24.9" customHeight="1" x14ac:dyDescent="0.2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255"/>
      <c r="W30" s="299"/>
      <c r="X30" s="255"/>
      <c r="Y30" s="299"/>
      <c r="Z30" s="255"/>
      <c r="AA30" s="299"/>
      <c r="AB30" s="255"/>
      <c r="AC30" s="299"/>
      <c r="AD30" s="177">
        <f t="shared" si="0"/>
        <v>0</v>
      </c>
      <c r="AE30" s="177">
        <f t="shared" si="0"/>
        <v>0</v>
      </c>
      <c r="AF30" s="177">
        <f t="shared" si="1"/>
        <v>0</v>
      </c>
    </row>
    <row r="31" spans="1:32" s="75" customFormat="1" ht="24.9" customHeight="1" x14ac:dyDescent="0.2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255"/>
      <c r="W31" s="299"/>
      <c r="X31" s="255"/>
      <c r="Y31" s="299"/>
      <c r="Z31" s="255"/>
      <c r="AA31" s="299"/>
      <c r="AB31" s="255"/>
      <c r="AC31" s="299"/>
      <c r="AD31" s="177">
        <f t="shared" si="0"/>
        <v>0</v>
      </c>
      <c r="AE31" s="177">
        <f t="shared" si="0"/>
        <v>0</v>
      </c>
      <c r="AF31" s="177">
        <f t="shared" si="1"/>
        <v>0</v>
      </c>
    </row>
    <row r="32" spans="1:32" s="75" customFormat="1" ht="24.9" customHeight="1" x14ac:dyDescent="0.2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255"/>
      <c r="W32" s="299"/>
      <c r="X32" s="255"/>
      <c r="Y32" s="299"/>
      <c r="Z32" s="255"/>
      <c r="AA32" s="299"/>
      <c r="AB32" s="255"/>
      <c r="AC32" s="299"/>
      <c r="AD32" s="177">
        <f t="shared" si="0"/>
        <v>0</v>
      </c>
      <c r="AE32" s="177">
        <f t="shared" si="0"/>
        <v>0</v>
      </c>
      <c r="AF32" s="177">
        <f t="shared" si="1"/>
        <v>0</v>
      </c>
    </row>
    <row r="33" spans="1:32" s="75" customFormat="1" ht="24.9" customHeight="1" x14ac:dyDescent="0.2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255"/>
      <c r="W33" s="299"/>
      <c r="X33" s="255"/>
      <c r="Y33" s="299"/>
      <c r="Z33" s="255"/>
      <c r="AA33" s="299"/>
      <c r="AB33" s="255"/>
      <c r="AC33" s="299"/>
      <c r="AD33" s="177">
        <f t="shared" si="0"/>
        <v>0</v>
      </c>
      <c r="AE33" s="177">
        <f t="shared" si="0"/>
        <v>0</v>
      </c>
      <c r="AF33" s="177">
        <f t="shared" si="1"/>
        <v>0</v>
      </c>
    </row>
    <row r="34" spans="1:32" s="75" customFormat="1" ht="24.9" customHeight="1" x14ac:dyDescent="0.2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255"/>
      <c r="W34" s="299"/>
      <c r="X34" s="255"/>
      <c r="Y34" s="299"/>
      <c r="Z34" s="255"/>
      <c r="AA34" s="299"/>
      <c r="AB34" s="255"/>
      <c r="AC34" s="299"/>
      <c r="AD34" s="177">
        <f t="shared" si="0"/>
        <v>0</v>
      </c>
      <c r="AE34" s="177">
        <f t="shared" si="0"/>
        <v>0</v>
      </c>
      <c r="AF34" s="177">
        <f t="shared" si="1"/>
        <v>0</v>
      </c>
    </row>
    <row r="35" spans="1:32" s="75" customFormat="1" ht="24.9" customHeight="1" x14ac:dyDescent="0.2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255"/>
      <c r="W35" s="299"/>
      <c r="X35" s="255"/>
      <c r="Y35" s="299"/>
      <c r="Z35" s="255"/>
      <c r="AA35" s="299"/>
      <c r="AB35" s="255"/>
      <c r="AC35" s="299"/>
      <c r="AD35" s="177">
        <f t="shared" si="0"/>
        <v>0</v>
      </c>
      <c r="AE35" s="177">
        <f t="shared" si="0"/>
        <v>0</v>
      </c>
      <c r="AF35" s="177">
        <f t="shared" si="1"/>
        <v>0</v>
      </c>
    </row>
    <row r="36" spans="1:32" s="75" customFormat="1" ht="24.9" customHeight="1" x14ac:dyDescent="0.2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255"/>
      <c r="W36" s="299"/>
      <c r="X36" s="255"/>
      <c r="Y36" s="299"/>
      <c r="Z36" s="255"/>
      <c r="AA36" s="299"/>
      <c r="AB36" s="255"/>
      <c r="AC36" s="299"/>
      <c r="AD36" s="177">
        <f t="shared" si="0"/>
        <v>0</v>
      </c>
      <c r="AE36" s="177">
        <f t="shared" si="0"/>
        <v>0</v>
      </c>
      <c r="AF36" s="177">
        <f t="shared" si="1"/>
        <v>0</v>
      </c>
    </row>
    <row r="37" spans="1:32" s="75" customFormat="1" ht="24.9" customHeight="1" x14ac:dyDescent="0.2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255"/>
      <c r="W37" s="299"/>
      <c r="X37" s="255"/>
      <c r="Y37" s="299"/>
      <c r="Z37" s="255"/>
      <c r="AA37" s="299"/>
      <c r="AB37" s="255"/>
      <c r="AC37" s="299"/>
      <c r="AD37" s="177">
        <f t="shared" si="0"/>
        <v>0</v>
      </c>
      <c r="AE37" s="177">
        <f t="shared" si="0"/>
        <v>0</v>
      </c>
      <c r="AF37" s="177">
        <f t="shared" si="1"/>
        <v>0</v>
      </c>
    </row>
    <row r="38" spans="1:32" s="75" customFormat="1" ht="24.9" customHeight="1" x14ac:dyDescent="0.2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255"/>
      <c r="W38" s="299"/>
      <c r="X38" s="255"/>
      <c r="Y38" s="299"/>
      <c r="Z38" s="255"/>
      <c r="AA38" s="299"/>
      <c r="AB38" s="255"/>
      <c r="AC38" s="299"/>
      <c r="AD38" s="177">
        <f t="shared" si="0"/>
        <v>0</v>
      </c>
      <c r="AE38" s="177">
        <f t="shared" si="0"/>
        <v>0</v>
      </c>
      <c r="AF38" s="177">
        <f t="shared" si="1"/>
        <v>0</v>
      </c>
    </row>
    <row r="39" spans="1:32" s="75" customFormat="1" ht="24.9" customHeight="1" x14ac:dyDescent="0.2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255"/>
      <c r="W39" s="299"/>
      <c r="X39" s="255"/>
      <c r="Y39" s="299"/>
      <c r="Z39" s="255"/>
      <c r="AA39" s="299"/>
      <c r="AB39" s="255"/>
      <c r="AC39" s="299"/>
      <c r="AD39" s="177">
        <f t="shared" si="0"/>
        <v>0</v>
      </c>
      <c r="AE39" s="177">
        <f t="shared" si="0"/>
        <v>0</v>
      </c>
      <c r="AF39" s="177">
        <f t="shared" si="1"/>
        <v>0</v>
      </c>
    </row>
    <row r="40" spans="1:32" s="75" customFormat="1" ht="24.9" customHeight="1" x14ac:dyDescent="0.2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255"/>
      <c r="W40" s="299"/>
      <c r="X40" s="255"/>
      <c r="Y40" s="299"/>
      <c r="Z40" s="255"/>
      <c r="AA40" s="299"/>
      <c r="AB40" s="255"/>
      <c r="AC40" s="299"/>
      <c r="AD40" s="177">
        <f t="shared" si="0"/>
        <v>0</v>
      </c>
      <c r="AE40" s="177">
        <f t="shared" si="0"/>
        <v>0</v>
      </c>
      <c r="AF40" s="177">
        <f t="shared" si="1"/>
        <v>0</v>
      </c>
    </row>
    <row r="41" spans="1:32" s="75" customFormat="1" ht="24.9" customHeight="1" x14ac:dyDescent="0.2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255"/>
      <c r="W41" s="299"/>
      <c r="X41" s="255"/>
      <c r="Y41" s="299"/>
      <c r="Z41" s="255"/>
      <c r="AA41" s="299"/>
      <c r="AB41" s="255"/>
      <c r="AC41" s="299"/>
      <c r="AD41" s="177">
        <f t="shared" si="0"/>
        <v>0</v>
      </c>
      <c r="AE41" s="177">
        <f t="shared" si="0"/>
        <v>0</v>
      </c>
      <c r="AF41" s="177">
        <f t="shared" si="1"/>
        <v>0</v>
      </c>
    </row>
    <row r="42" spans="1:32" s="75" customFormat="1" ht="24.9" customHeight="1" x14ac:dyDescent="0.2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255"/>
      <c r="W42" s="299"/>
      <c r="X42" s="255"/>
      <c r="Y42" s="299"/>
      <c r="Z42" s="255"/>
      <c r="AA42" s="299"/>
      <c r="AB42" s="255"/>
      <c r="AC42" s="299"/>
      <c r="AD42" s="177">
        <f t="shared" si="0"/>
        <v>0</v>
      </c>
      <c r="AE42" s="177">
        <f t="shared" si="0"/>
        <v>0</v>
      </c>
      <c r="AF42" s="177">
        <f t="shared" si="1"/>
        <v>0</v>
      </c>
    </row>
    <row r="43" spans="1:32" s="75" customFormat="1" ht="24.9" customHeight="1" x14ac:dyDescent="0.2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255"/>
      <c r="W43" s="299"/>
      <c r="X43" s="255"/>
      <c r="Y43" s="299"/>
      <c r="Z43" s="255"/>
      <c r="AA43" s="299"/>
      <c r="AB43" s="255"/>
      <c r="AC43" s="299"/>
      <c r="AD43" s="177">
        <f t="shared" si="0"/>
        <v>0</v>
      </c>
      <c r="AE43" s="177">
        <f t="shared" si="0"/>
        <v>0</v>
      </c>
      <c r="AF43" s="177">
        <f t="shared" si="1"/>
        <v>0</v>
      </c>
    </row>
    <row r="44" spans="1:32" s="75" customFormat="1" ht="24.9" customHeight="1" x14ac:dyDescent="0.2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255"/>
      <c r="W44" s="299"/>
      <c r="X44" s="255"/>
      <c r="Y44" s="299"/>
      <c r="Z44" s="255"/>
      <c r="AA44" s="299"/>
      <c r="AB44" s="255"/>
      <c r="AC44" s="299"/>
      <c r="AD44" s="177">
        <f t="shared" si="0"/>
        <v>0</v>
      </c>
      <c r="AE44" s="177">
        <f t="shared" si="0"/>
        <v>0</v>
      </c>
      <c r="AF44" s="177">
        <f t="shared" si="1"/>
        <v>0</v>
      </c>
    </row>
    <row r="45" spans="1:32" s="75" customFormat="1" ht="24.9" customHeight="1" x14ac:dyDescent="0.2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255"/>
      <c r="W45" s="299"/>
      <c r="X45" s="255"/>
      <c r="Y45" s="299"/>
      <c r="Z45" s="255"/>
      <c r="AA45" s="299"/>
      <c r="AB45" s="255"/>
      <c r="AC45" s="299"/>
      <c r="AD45" s="177">
        <f t="shared" si="0"/>
        <v>0</v>
      </c>
      <c r="AE45" s="177">
        <f t="shared" si="0"/>
        <v>0</v>
      </c>
      <c r="AF45" s="177">
        <f t="shared" si="1"/>
        <v>0</v>
      </c>
    </row>
    <row r="46" spans="1:32" s="75" customFormat="1" ht="24.9" customHeight="1" x14ac:dyDescent="0.2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255"/>
      <c r="W46" s="299"/>
      <c r="X46" s="255"/>
      <c r="Y46" s="299"/>
      <c r="Z46" s="255"/>
      <c r="AA46" s="299"/>
      <c r="AB46" s="255"/>
      <c r="AC46" s="299"/>
      <c r="AD46" s="177">
        <f t="shared" si="0"/>
        <v>0</v>
      </c>
      <c r="AE46" s="177">
        <f t="shared" si="0"/>
        <v>0</v>
      </c>
      <c r="AF46" s="177">
        <f t="shared" si="1"/>
        <v>0</v>
      </c>
    </row>
    <row r="47" spans="1:32" s="75" customFormat="1" ht="24.9" customHeight="1" x14ac:dyDescent="0.2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254"/>
      <c r="W47" s="300"/>
      <c r="X47" s="254"/>
      <c r="Y47" s="300"/>
      <c r="Z47" s="254"/>
      <c r="AA47" s="300"/>
      <c r="AB47" s="254"/>
      <c r="AC47" s="300"/>
      <c r="AD47" s="176">
        <f t="shared" si="0"/>
        <v>0</v>
      </c>
      <c r="AE47" s="176">
        <f t="shared" si="0"/>
        <v>0</v>
      </c>
      <c r="AF47" s="176">
        <f t="shared" si="1"/>
        <v>0</v>
      </c>
    </row>
    <row r="48" spans="1:32" s="75" customFormat="1" ht="15" customHeight="1" x14ac:dyDescent="0.2">
      <c r="A48" s="56" t="s">
        <v>76</v>
      </c>
      <c r="B48" s="178">
        <f>SUM(B4:B47)</f>
        <v>0</v>
      </c>
      <c r="C48" s="178">
        <f t="shared" ref="C48:AC48" si="2">SUM(C4:C47)</f>
        <v>0</v>
      </c>
      <c r="D48" s="178">
        <f t="shared" si="2"/>
        <v>10</v>
      </c>
      <c r="E48" s="178">
        <f t="shared" si="2"/>
        <v>35</v>
      </c>
      <c r="F48" s="178">
        <f t="shared" si="2"/>
        <v>0</v>
      </c>
      <c r="G48" s="178">
        <f t="shared" si="2"/>
        <v>1</v>
      </c>
      <c r="H48" s="178">
        <f t="shared" si="2"/>
        <v>0</v>
      </c>
      <c r="I48" s="178">
        <f t="shared" si="2"/>
        <v>0</v>
      </c>
      <c r="J48" s="178">
        <f t="shared" si="2"/>
        <v>0</v>
      </c>
      <c r="K48" s="178">
        <f t="shared" si="2"/>
        <v>0</v>
      </c>
      <c r="L48" s="178">
        <f t="shared" si="2"/>
        <v>0</v>
      </c>
      <c r="M48" s="178">
        <f t="shared" si="2"/>
        <v>0</v>
      </c>
      <c r="N48" s="178">
        <f t="shared" si="2"/>
        <v>0</v>
      </c>
      <c r="O48" s="178">
        <f t="shared" si="2"/>
        <v>0</v>
      </c>
      <c r="P48" s="178">
        <f t="shared" si="2"/>
        <v>0</v>
      </c>
      <c r="Q48" s="178">
        <f t="shared" si="2"/>
        <v>0</v>
      </c>
      <c r="R48" s="178">
        <f t="shared" si="2"/>
        <v>0</v>
      </c>
      <c r="S48" s="178">
        <f t="shared" si="2"/>
        <v>0</v>
      </c>
      <c r="T48" s="178">
        <f t="shared" si="2"/>
        <v>0</v>
      </c>
      <c r="U48" s="178">
        <f t="shared" si="2"/>
        <v>0</v>
      </c>
      <c r="V48" s="178">
        <f t="shared" si="2"/>
        <v>0</v>
      </c>
      <c r="W48" s="178">
        <f t="shared" si="2"/>
        <v>0</v>
      </c>
      <c r="X48" s="178">
        <f t="shared" si="2"/>
        <v>0</v>
      </c>
      <c r="Y48" s="178">
        <f t="shared" si="2"/>
        <v>0</v>
      </c>
      <c r="Z48" s="178">
        <f t="shared" si="2"/>
        <v>0</v>
      </c>
      <c r="AA48" s="178">
        <f t="shared" si="2"/>
        <v>0</v>
      </c>
      <c r="AB48" s="178">
        <f t="shared" si="2"/>
        <v>0</v>
      </c>
      <c r="AC48" s="178">
        <f t="shared" si="2"/>
        <v>0</v>
      </c>
      <c r="AD48" s="178">
        <f>SUM(AD4:AD47)</f>
        <v>10</v>
      </c>
      <c r="AE48" s="178">
        <f>SUM(AE4:AE47)</f>
        <v>36</v>
      </c>
      <c r="AF48" s="178">
        <f>AD48+AE48</f>
        <v>46</v>
      </c>
    </row>
    <row r="49" spans="1:31" s="75" customFormat="1" ht="9.9" customHeight="1" x14ac:dyDescent="0.2">
      <c r="AD49" s="46"/>
      <c r="AE49" s="57"/>
    </row>
    <row r="50" spans="1:31" s="76" customFormat="1" ht="13.35" customHeight="1" x14ac:dyDescent="0.3">
      <c r="A50" s="49" t="s">
        <v>80</v>
      </c>
      <c r="AD50" s="50"/>
      <c r="AE50" s="50"/>
    </row>
    <row r="51" spans="1:31" s="76" customFormat="1" ht="13.35" customHeight="1" x14ac:dyDescent="0.3">
      <c r="A51" s="323" t="s">
        <v>171</v>
      </c>
      <c r="AD51" s="50"/>
      <c r="AE51" s="50"/>
    </row>
    <row r="52" spans="1:31" s="76" customFormat="1" ht="13.35" customHeight="1" x14ac:dyDescent="0.3">
      <c r="A52" s="51" t="s">
        <v>503</v>
      </c>
      <c r="B52" s="51"/>
      <c r="C52" s="51"/>
      <c r="D52" s="51"/>
      <c r="E52" s="51"/>
      <c r="F52" s="51"/>
      <c r="G52" s="51"/>
      <c r="H52" s="50"/>
      <c r="I52" s="50"/>
      <c r="J52" s="50"/>
      <c r="K52" s="50"/>
      <c r="L52" s="50"/>
      <c r="M52" s="50"/>
      <c r="AD52" s="50"/>
      <c r="AE52" s="50"/>
    </row>
    <row r="53" spans="1:31" s="76" customFormat="1" ht="13.35" customHeight="1" x14ac:dyDescent="0.3">
      <c r="A53" s="51" t="s">
        <v>81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AD53" s="50"/>
      <c r="AE53" s="50"/>
    </row>
    <row r="54" spans="1:31" s="76" customFormat="1" ht="26.4" customHeight="1" x14ac:dyDescent="0.3">
      <c r="A54" s="443" t="s">
        <v>420</v>
      </c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AD54" s="50"/>
      <c r="AE54" s="50"/>
    </row>
    <row r="55" spans="1:31" s="76" customFormat="1" ht="12" customHeight="1" x14ac:dyDescent="0.3">
      <c r="A55" s="51"/>
      <c r="AD55" s="50"/>
      <c r="AE55" s="50"/>
    </row>
    <row r="56" spans="1:31" x14ac:dyDescent="0.35">
      <c r="A56" s="53"/>
      <c r="AD56" s="45"/>
      <c r="AE56" s="45"/>
    </row>
    <row r="57" spans="1:31" x14ac:dyDescent="0.35">
      <c r="A57" s="53"/>
      <c r="AD57" s="45"/>
      <c r="AE57" s="45"/>
    </row>
    <row r="58" spans="1:31" x14ac:dyDescent="0.35">
      <c r="A58" s="53"/>
      <c r="AD58" s="45"/>
      <c r="AE58" s="45"/>
    </row>
    <row r="59" spans="1:31" x14ac:dyDescent="0.35">
      <c r="A59" s="53"/>
      <c r="AD59" s="45"/>
      <c r="AE59" s="45"/>
    </row>
    <row r="60" spans="1:31" x14ac:dyDescent="0.35">
      <c r="A60" s="53"/>
      <c r="AD60" s="45"/>
      <c r="AE60" s="45"/>
    </row>
    <row r="61" spans="1:31" x14ac:dyDescent="0.35">
      <c r="A61" s="53"/>
      <c r="AD61" s="45"/>
      <c r="AE61" s="45"/>
    </row>
    <row r="62" spans="1:31" x14ac:dyDescent="0.35">
      <c r="A62" s="53"/>
      <c r="AD62" s="45"/>
      <c r="AE62" s="45"/>
    </row>
    <row r="63" spans="1:31" x14ac:dyDescent="0.35">
      <c r="A63" s="53"/>
    </row>
    <row r="64" spans="1:31" x14ac:dyDescent="0.35">
      <c r="A64" s="53"/>
    </row>
  </sheetData>
  <sheetProtection algorithmName="SHA-512" hashValue="FI+MQxo/3vs5hQy309DdX0MpXLH0GRAoMJqBeW2h/HzUnAzAPC6fl6d4/qPjMwOb/Obi9Hpn5ckneekIfLN4cA==" saltValue="Koc3cM3GW8d8DSwOggOZ4Q==" spinCount="100000" sheet="1" selectLockedCells="1"/>
  <mergeCells count="19"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E2"/>
    <mergeCell ref="AF2:AF3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8" activePane="bottomLeft" state="frozen"/>
      <selection activeCell="A58" sqref="A58"/>
      <selection pane="bottomLeft" activeCell="B4" sqref="B4"/>
    </sheetView>
  </sheetViews>
  <sheetFormatPr defaultColWidth="9.109375" defaultRowHeight="13.2" x14ac:dyDescent="0.25"/>
  <cols>
    <col min="1" max="1" width="30.6640625" style="38" customWidth="1"/>
    <col min="2" max="6" width="15.6640625" style="38" customWidth="1"/>
    <col min="7" max="7" width="8.6640625" style="38" customWidth="1"/>
    <col min="8" max="13" width="6.6640625" style="38" customWidth="1"/>
    <col min="14" max="16384" width="9.109375" style="38"/>
  </cols>
  <sheetData>
    <row r="1" spans="1:7" ht="39.9" customHeight="1" x14ac:dyDescent="0.3">
      <c r="A1" s="458" t="s">
        <v>13</v>
      </c>
      <c r="B1" s="459"/>
      <c r="C1" s="459"/>
      <c r="D1" s="459"/>
      <c r="E1" s="459"/>
      <c r="F1" s="459"/>
      <c r="G1" s="459"/>
    </row>
    <row r="2" spans="1:7" s="81" customFormat="1" ht="24" customHeight="1" x14ac:dyDescent="0.2">
      <c r="A2" s="461" t="s">
        <v>172</v>
      </c>
      <c r="B2" s="461" t="s">
        <v>173</v>
      </c>
      <c r="C2" s="461" t="s">
        <v>174</v>
      </c>
      <c r="D2" s="461" t="s">
        <v>175</v>
      </c>
      <c r="E2" s="461" t="s">
        <v>176</v>
      </c>
      <c r="F2" s="461" t="s">
        <v>177</v>
      </c>
      <c r="G2" s="461" t="s">
        <v>76</v>
      </c>
    </row>
    <row r="3" spans="1:7" s="81" customFormat="1" ht="24" customHeight="1" x14ac:dyDescent="0.2">
      <c r="A3" s="462"/>
      <c r="B3" s="463"/>
      <c r="C3" s="463"/>
      <c r="D3" s="463"/>
      <c r="E3" s="463"/>
      <c r="F3" s="463"/>
      <c r="G3" s="463"/>
    </row>
    <row r="4" spans="1:7" s="81" customFormat="1" ht="24.9" customHeight="1" x14ac:dyDescent="0.2">
      <c r="A4" s="312" t="s">
        <v>43</v>
      </c>
      <c r="B4" s="301"/>
      <c r="C4" s="301"/>
      <c r="D4" s="301"/>
      <c r="E4" s="301"/>
      <c r="F4" s="301"/>
      <c r="G4" s="175">
        <f>SUM(B4:F4)</f>
        <v>0</v>
      </c>
    </row>
    <row r="5" spans="1:7" s="81" customFormat="1" ht="24.9" customHeight="1" x14ac:dyDescent="0.2">
      <c r="A5" s="312" t="s">
        <v>407</v>
      </c>
      <c r="B5" s="302"/>
      <c r="C5" s="302"/>
      <c r="D5" s="302"/>
      <c r="E5" s="302"/>
      <c r="F5" s="302"/>
      <c r="G5" s="177">
        <f t="shared" ref="G5:G47" si="0">SUM(B5:F5)</f>
        <v>0</v>
      </c>
    </row>
    <row r="6" spans="1:7" s="81" customFormat="1" ht="24.9" customHeight="1" x14ac:dyDescent="0.2">
      <c r="A6" s="312" t="s">
        <v>408</v>
      </c>
      <c r="B6" s="302"/>
      <c r="C6" s="302"/>
      <c r="D6" s="302"/>
      <c r="E6" s="302"/>
      <c r="F6" s="302"/>
      <c r="G6" s="177">
        <f t="shared" si="0"/>
        <v>0</v>
      </c>
    </row>
    <row r="7" spans="1:7" s="81" customFormat="1" ht="24.9" customHeight="1" x14ac:dyDescent="0.2">
      <c r="A7" s="312" t="s">
        <v>409</v>
      </c>
      <c r="B7" s="302"/>
      <c r="C7" s="302"/>
      <c r="D7" s="302"/>
      <c r="E7" s="302"/>
      <c r="F7" s="302"/>
      <c r="G7" s="177">
        <f t="shared" si="0"/>
        <v>0</v>
      </c>
    </row>
    <row r="8" spans="1:7" s="81" customFormat="1" ht="24.9" customHeight="1" x14ac:dyDescent="0.2">
      <c r="A8" s="312" t="s">
        <v>410</v>
      </c>
      <c r="B8" s="302"/>
      <c r="C8" s="302"/>
      <c r="D8" s="302"/>
      <c r="E8" s="302"/>
      <c r="F8" s="302"/>
      <c r="G8" s="177">
        <f t="shared" si="0"/>
        <v>0</v>
      </c>
    </row>
    <row r="9" spans="1:7" s="81" customFormat="1" ht="24.9" customHeight="1" x14ac:dyDescent="0.2">
      <c r="A9" s="312" t="s">
        <v>411</v>
      </c>
      <c r="B9" s="302"/>
      <c r="C9" s="302"/>
      <c r="D9" s="302"/>
      <c r="E9" s="302"/>
      <c r="F9" s="302"/>
      <c r="G9" s="177">
        <f t="shared" si="0"/>
        <v>0</v>
      </c>
    </row>
    <row r="10" spans="1:7" s="81" customFormat="1" ht="24.9" customHeight="1" x14ac:dyDescent="0.2">
      <c r="A10" s="312" t="s">
        <v>44</v>
      </c>
      <c r="B10" s="302"/>
      <c r="C10" s="302"/>
      <c r="D10" s="302"/>
      <c r="E10" s="302"/>
      <c r="F10" s="302"/>
      <c r="G10" s="177">
        <f t="shared" si="0"/>
        <v>0</v>
      </c>
    </row>
    <row r="11" spans="1:7" s="81" customFormat="1" ht="24.9" customHeight="1" x14ac:dyDescent="0.2">
      <c r="A11" s="312" t="s">
        <v>45</v>
      </c>
      <c r="B11" s="302"/>
      <c r="C11" s="302"/>
      <c r="D11" s="302"/>
      <c r="E11" s="302"/>
      <c r="F11" s="302"/>
      <c r="G11" s="177">
        <f t="shared" si="0"/>
        <v>0</v>
      </c>
    </row>
    <row r="12" spans="1:7" s="81" customFormat="1" ht="24.9" customHeight="1" x14ac:dyDescent="0.2">
      <c r="A12" s="312" t="s">
        <v>46</v>
      </c>
      <c r="B12" s="302"/>
      <c r="C12" s="302"/>
      <c r="D12" s="302"/>
      <c r="E12" s="302"/>
      <c r="F12" s="302"/>
      <c r="G12" s="177">
        <f t="shared" si="0"/>
        <v>0</v>
      </c>
    </row>
    <row r="13" spans="1:7" s="81" customFormat="1" ht="24.9" customHeight="1" x14ac:dyDescent="0.2">
      <c r="A13" s="312" t="s">
        <v>47</v>
      </c>
      <c r="B13" s="302"/>
      <c r="C13" s="302"/>
      <c r="D13" s="302"/>
      <c r="E13" s="302"/>
      <c r="F13" s="302"/>
      <c r="G13" s="177">
        <f t="shared" si="0"/>
        <v>0</v>
      </c>
    </row>
    <row r="14" spans="1:7" s="81" customFormat="1" ht="24.9" customHeight="1" x14ac:dyDescent="0.2">
      <c r="A14" s="312" t="s">
        <v>48</v>
      </c>
      <c r="B14" s="302"/>
      <c r="C14" s="302"/>
      <c r="D14" s="302"/>
      <c r="E14" s="302"/>
      <c r="F14" s="302"/>
      <c r="G14" s="177">
        <f t="shared" si="0"/>
        <v>0</v>
      </c>
    </row>
    <row r="15" spans="1:7" s="81" customFormat="1" ht="24.9" customHeight="1" x14ac:dyDescent="0.2">
      <c r="A15" s="312" t="s">
        <v>49</v>
      </c>
      <c r="B15" s="302"/>
      <c r="C15" s="302"/>
      <c r="D15" s="302"/>
      <c r="E15" s="302"/>
      <c r="F15" s="302"/>
      <c r="G15" s="177">
        <f t="shared" si="0"/>
        <v>0</v>
      </c>
    </row>
    <row r="16" spans="1:7" s="81" customFormat="1" ht="24.9" customHeight="1" x14ac:dyDescent="0.2">
      <c r="A16" s="312" t="s">
        <v>50</v>
      </c>
      <c r="B16" s="302"/>
      <c r="C16" s="302"/>
      <c r="D16" s="302"/>
      <c r="E16" s="302"/>
      <c r="F16" s="302"/>
      <c r="G16" s="177">
        <f t="shared" si="0"/>
        <v>0</v>
      </c>
    </row>
    <row r="17" spans="1:7" s="81" customFormat="1" ht="24.9" customHeight="1" x14ac:dyDescent="0.2">
      <c r="A17" s="312" t="s">
        <v>469</v>
      </c>
      <c r="B17" s="302"/>
      <c r="C17" s="302"/>
      <c r="D17" s="302"/>
      <c r="E17" s="302"/>
      <c r="F17" s="302"/>
      <c r="G17" s="177">
        <f t="shared" si="0"/>
        <v>0</v>
      </c>
    </row>
    <row r="18" spans="1:7" s="81" customFormat="1" ht="24.9" customHeight="1" x14ac:dyDescent="0.2">
      <c r="A18" s="312" t="s">
        <v>53</v>
      </c>
      <c r="B18" s="302"/>
      <c r="C18" s="302"/>
      <c r="D18" s="302"/>
      <c r="E18" s="302"/>
      <c r="F18" s="302"/>
      <c r="G18" s="177">
        <f t="shared" si="0"/>
        <v>0</v>
      </c>
    </row>
    <row r="19" spans="1:7" s="81" customFormat="1" ht="24.9" customHeight="1" x14ac:dyDescent="0.2">
      <c r="A19" s="312" t="s">
        <v>54</v>
      </c>
      <c r="B19" s="302"/>
      <c r="C19" s="302"/>
      <c r="D19" s="302"/>
      <c r="E19" s="302"/>
      <c r="F19" s="302"/>
      <c r="G19" s="177">
        <f t="shared" si="0"/>
        <v>0</v>
      </c>
    </row>
    <row r="20" spans="1:7" s="81" customFormat="1" ht="24.9" customHeight="1" x14ac:dyDescent="0.2">
      <c r="A20" s="312" t="s">
        <v>55</v>
      </c>
      <c r="B20" s="302"/>
      <c r="C20" s="302"/>
      <c r="D20" s="302"/>
      <c r="E20" s="302"/>
      <c r="F20" s="302"/>
      <c r="G20" s="177">
        <f t="shared" si="0"/>
        <v>0</v>
      </c>
    </row>
    <row r="21" spans="1:7" s="81" customFormat="1" ht="24.9" customHeight="1" x14ac:dyDescent="0.2">
      <c r="A21" s="312" t="s">
        <v>56</v>
      </c>
      <c r="B21" s="302"/>
      <c r="C21" s="302"/>
      <c r="D21" s="302"/>
      <c r="E21" s="302"/>
      <c r="F21" s="302"/>
      <c r="G21" s="177">
        <f t="shared" si="0"/>
        <v>0</v>
      </c>
    </row>
    <row r="22" spans="1:7" s="81" customFormat="1" ht="24.9" customHeight="1" x14ac:dyDescent="0.2">
      <c r="A22" s="312" t="s">
        <v>57</v>
      </c>
      <c r="B22" s="302"/>
      <c r="C22" s="302"/>
      <c r="D22" s="302"/>
      <c r="E22" s="302"/>
      <c r="F22" s="302"/>
      <c r="G22" s="177">
        <f t="shared" si="0"/>
        <v>0</v>
      </c>
    </row>
    <row r="23" spans="1:7" s="81" customFormat="1" ht="24.9" customHeight="1" x14ac:dyDescent="0.2">
      <c r="A23" s="312" t="s">
        <v>58</v>
      </c>
      <c r="B23" s="302"/>
      <c r="C23" s="302"/>
      <c r="D23" s="302"/>
      <c r="E23" s="302"/>
      <c r="F23" s="302"/>
      <c r="G23" s="177">
        <f t="shared" si="0"/>
        <v>0</v>
      </c>
    </row>
    <row r="24" spans="1:7" s="81" customFormat="1" ht="24.9" customHeight="1" x14ac:dyDescent="0.2">
      <c r="A24" s="312" t="s">
        <v>59</v>
      </c>
      <c r="B24" s="302"/>
      <c r="C24" s="302"/>
      <c r="D24" s="302"/>
      <c r="E24" s="302"/>
      <c r="F24" s="302"/>
      <c r="G24" s="177">
        <f t="shared" si="0"/>
        <v>0</v>
      </c>
    </row>
    <row r="25" spans="1:7" s="81" customFormat="1" ht="24.9" customHeight="1" x14ac:dyDescent="0.2">
      <c r="A25" s="312" t="s">
        <v>60</v>
      </c>
      <c r="B25" s="302"/>
      <c r="C25" s="302"/>
      <c r="D25" s="302"/>
      <c r="E25" s="302"/>
      <c r="F25" s="302"/>
      <c r="G25" s="177">
        <f t="shared" si="0"/>
        <v>0</v>
      </c>
    </row>
    <row r="26" spans="1:7" s="81" customFormat="1" ht="24.9" customHeight="1" x14ac:dyDescent="0.2">
      <c r="A26" s="312" t="s">
        <v>61</v>
      </c>
      <c r="B26" s="302"/>
      <c r="C26" s="302"/>
      <c r="D26" s="302"/>
      <c r="E26" s="302"/>
      <c r="F26" s="302"/>
      <c r="G26" s="177">
        <f t="shared" si="0"/>
        <v>0</v>
      </c>
    </row>
    <row r="27" spans="1:7" s="81" customFormat="1" ht="24.9" customHeight="1" x14ac:dyDescent="0.2">
      <c r="A27" s="312" t="s">
        <v>62</v>
      </c>
      <c r="B27" s="302"/>
      <c r="C27" s="302"/>
      <c r="D27" s="302"/>
      <c r="E27" s="302"/>
      <c r="F27" s="302"/>
      <c r="G27" s="177">
        <f t="shared" si="0"/>
        <v>0</v>
      </c>
    </row>
    <row r="28" spans="1:7" s="81" customFormat="1" ht="24.9" customHeight="1" x14ac:dyDescent="0.2">
      <c r="A28" s="312" t="s">
        <v>63</v>
      </c>
      <c r="B28" s="302"/>
      <c r="C28" s="302"/>
      <c r="D28" s="302"/>
      <c r="E28" s="302"/>
      <c r="F28" s="302"/>
      <c r="G28" s="177">
        <f t="shared" si="0"/>
        <v>0</v>
      </c>
    </row>
    <row r="29" spans="1:7" s="81" customFormat="1" ht="24.9" customHeight="1" x14ac:dyDescent="0.2">
      <c r="A29" s="312" t="s">
        <v>64</v>
      </c>
      <c r="B29" s="302"/>
      <c r="C29" s="302"/>
      <c r="D29" s="302"/>
      <c r="E29" s="302"/>
      <c r="F29" s="302"/>
      <c r="G29" s="177">
        <f t="shared" si="0"/>
        <v>0</v>
      </c>
    </row>
    <row r="30" spans="1:7" s="81" customFormat="1" ht="24.9" customHeight="1" x14ac:dyDescent="0.2">
      <c r="A30" s="312" t="s">
        <v>65</v>
      </c>
      <c r="B30" s="302"/>
      <c r="C30" s="302"/>
      <c r="D30" s="302"/>
      <c r="E30" s="302"/>
      <c r="F30" s="302"/>
      <c r="G30" s="177">
        <f t="shared" si="0"/>
        <v>0</v>
      </c>
    </row>
    <row r="31" spans="1:7" s="81" customFormat="1" ht="24.9" customHeight="1" x14ac:dyDescent="0.2">
      <c r="A31" s="312" t="s">
        <v>66</v>
      </c>
      <c r="B31" s="302"/>
      <c r="C31" s="302"/>
      <c r="D31" s="302"/>
      <c r="E31" s="302"/>
      <c r="F31" s="302"/>
      <c r="G31" s="177">
        <f t="shared" si="0"/>
        <v>0</v>
      </c>
    </row>
    <row r="32" spans="1:7" s="81" customFormat="1" ht="24.9" customHeight="1" x14ac:dyDescent="0.2">
      <c r="A32" s="312" t="s">
        <v>67</v>
      </c>
      <c r="B32" s="302"/>
      <c r="C32" s="302"/>
      <c r="D32" s="302"/>
      <c r="E32" s="302"/>
      <c r="F32" s="302"/>
      <c r="G32" s="177">
        <f t="shared" si="0"/>
        <v>0</v>
      </c>
    </row>
    <row r="33" spans="1:7" s="81" customFormat="1" ht="24.9" customHeight="1" x14ac:dyDescent="0.2">
      <c r="A33" s="312" t="s">
        <v>412</v>
      </c>
      <c r="B33" s="302"/>
      <c r="C33" s="302"/>
      <c r="D33" s="302"/>
      <c r="E33" s="302"/>
      <c r="F33" s="302"/>
      <c r="G33" s="177">
        <f t="shared" si="0"/>
        <v>0</v>
      </c>
    </row>
    <row r="34" spans="1:7" s="81" customFormat="1" ht="24.9" customHeight="1" x14ac:dyDescent="0.2">
      <c r="A34" s="312" t="s">
        <v>413</v>
      </c>
      <c r="B34" s="302"/>
      <c r="C34" s="302"/>
      <c r="D34" s="302"/>
      <c r="E34" s="302"/>
      <c r="F34" s="302"/>
      <c r="G34" s="177">
        <f t="shared" si="0"/>
        <v>0</v>
      </c>
    </row>
    <row r="35" spans="1:7" s="81" customFormat="1" ht="24.9" customHeight="1" x14ac:dyDescent="0.2">
      <c r="A35" s="312" t="s">
        <v>414</v>
      </c>
      <c r="B35" s="302"/>
      <c r="C35" s="302"/>
      <c r="D35" s="302"/>
      <c r="E35" s="302"/>
      <c r="F35" s="302"/>
      <c r="G35" s="177">
        <f t="shared" si="0"/>
        <v>0</v>
      </c>
    </row>
    <row r="36" spans="1:7" s="81" customFormat="1" ht="24.9" customHeight="1" x14ac:dyDescent="0.2">
      <c r="A36" s="312" t="s">
        <v>68</v>
      </c>
      <c r="B36" s="302"/>
      <c r="C36" s="302"/>
      <c r="D36" s="302"/>
      <c r="E36" s="302"/>
      <c r="F36" s="302"/>
      <c r="G36" s="177">
        <f t="shared" si="0"/>
        <v>0</v>
      </c>
    </row>
    <row r="37" spans="1:7" s="81" customFormat="1" ht="24.9" customHeight="1" x14ac:dyDescent="0.2">
      <c r="A37" s="312" t="s">
        <v>415</v>
      </c>
      <c r="B37" s="302"/>
      <c r="C37" s="302"/>
      <c r="D37" s="302"/>
      <c r="E37" s="302"/>
      <c r="F37" s="302"/>
      <c r="G37" s="177">
        <f t="shared" si="0"/>
        <v>0</v>
      </c>
    </row>
    <row r="38" spans="1:7" s="81" customFormat="1" ht="24.9" customHeight="1" x14ac:dyDescent="0.2">
      <c r="A38" s="312" t="s">
        <v>416</v>
      </c>
      <c r="B38" s="302"/>
      <c r="C38" s="302"/>
      <c r="D38" s="302"/>
      <c r="E38" s="302"/>
      <c r="F38" s="302"/>
      <c r="G38" s="177">
        <f t="shared" si="0"/>
        <v>0</v>
      </c>
    </row>
    <row r="39" spans="1:7" s="81" customFormat="1" ht="24.9" customHeight="1" x14ac:dyDescent="0.2">
      <c r="A39" s="312" t="s">
        <v>417</v>
      </c>
      <c r="B39" s="302"/>
      <c r="C39" s="302"/>
      <c r="D39" s="302"/>
      <c r="E39" s="302"/>
      <c r="F39" s="302"/>
      <c r="G39" s="177">
        <f t="shared" si="0"/>
        <v>0</v>
      </c>
    </row>
    <row r="40" spans="1:7" s="81" customFormat="1" ht="24.9" customHeight="1" x14ac:dyDescent="0.2">
      <c r="A40" s="312" t="s">
        <v>69</v>
      </c>
      <c r="B40" s="302"/>
      <c r="C40" s="302"/>
      <c r="D40" s="302"/>
      <c r="E40" s="302"/>
      <c r="F40" s="302"/>
      <c r="G40" s="177">
        <f t="shared" si="0"/>
        <v>0</v>
      </c>
    </row>
    <row r="41" spans="1:7" s="81" customFormat="1" ht="24.9" customHeight="1" x14ac:dyDescent="0.2">
      <c r="A41" s="312" t="s">
        <v>70</v>
      </c>
      <c r="B41" s="302"/>
      <c r="C41" s="302"/>
      <c r="D41" s="302"/>
      <c r="E41" s="302"/>
      <c r="F41" s="302"/>
      <c r="G41" s="177">
        <f t="shared" si="0"/>
        <v>0</v>
      </c>
    </row>
    <row r="42" spans="1:7" s="81" customFormat="1" ht="24.9" customHeight="1" x14ac:dyDescent="0.2">
      <c r="A42" s="312" t="s">
        <v>71</v>
      </c>
      <c r="B42" s="302"/>
      <c r="C42" s="302"/>
      <c r="D42" s="302"/>
      <c r="E42" s="302"/>
      <c r="F42" s="302"/>
      <c r="G42" s="177">
        <f t="shared" si="0"/>
        <v>0</v>
      </c>
    </row>
    <row r="43" spans="1:7" s="81" customFormat="1" ht="24.9" customHeight="1" x14ac:dyDescent="0.2">
      <c r="A43" s="312" t="s">
        <v>72</v>
      </c>
      <c r="B43" s="302"/>
      <c r="C43" s="302"/>
      <c r="D43" s="302"/>
      <c r="E43" s="302"/>
      <c r="F43" s="302"/>
      <c r="G43" s="177">
        <f t="shared" si="0"/>
        <v>0</v>
      </c>
    </row>
    <row r="44" spans="1:7" s="81" customFormat="1" ht="24.9" customHeight="1" x14ac:dyDescent="0.2">
      <c r="A44" s="312" t="s">
        <v>73</v>
      </c>
      <c r="B44" s="302"/>
      <c r="C44" s="302"/>
      <c r="D44" s="302"/>
      <c r="E44" s="302"/>
      <c r="F44" s="302"/>
      <c r="G44" s="177">
        <f t="shared" si="0"/>
        <v>0</v>
      </c>
    </row>
    <row r="45" spans="1:7" s="81" customFormat="1" ht="24.9" customHeight="1" x14ac:dyDescent="0.2">
      <c r="A45" s="312" t="s">
        <v>418</v>
      </c>
      <c r="B45" s="302"/>
      <c r="C45" s="302"/>
      <c r="D45" s="302"/>
      <c r="E45" s="302"/>
      <c r="F45" s="302"/>
      <c r="G45" s="177">
        <f t="shared" si="0"/>
        <v>0</v>
      </c>
    </row>
    <row r="46" spans="1:7" s="81" customFormat="1" ht="24.9" customHeight="1" x14ac:dyDescent="0.2">
      <c r="A46" s="312" t="s">
        <v>74</v>
      </c>
      <c r="B46" s="302"/>
      <c r="C46" s="302"/>
      <c r="D46" s="302"/>
      <c r="E46" s="302"/>
      <c r="F46" s="302"/>
      <c r="G46" s="177">
        <f t="shared" si="0"/>
        <v>0</v>
      </c>
    </row>
    <row r="47" spans="1:7" s="81" customFormat="1" ht="24.9" customHeight="1" x14ac:dyDescent="0.2">
      <c r="A47" s="312" t="s">
        <v>75</v>
      </c>
      <c r="B47" s="303"/>
      <c r="C47" s="303"/>
      <c r="D47" s="303"/>
      <c r="E47" s="303"/>
      <c r="F47" s="303"/>
      <c r="G47" s="176">
        <f t="shared" si="0"/>
        <v>0</v>
      </c>
    </row>
    <row r="48" spans="1:7" s="81" customFormat="1" ht="15" customHeight="1" x14ac:dyDescent="0.2">
      <c r="A48" s="80" t="s">
        <v>76</v>
      </c>
      <c r="B48" s="229">
        <f>SUM(B4:B47)</f>
        <v>0</v>
      </c>
      <c r="C48" s="229">
        <f>SUM(C4:C47)</f>
        <v>0</v>
      </c>
      <c r="D48" s="229">
        <f>SUM(D4:D47)</f>
        <v>0</v>
      </c>
      <c r="E48" s="229">
        <f>SUM(E4:E47)</f>
        <v>0</v>
      </c>
      <c r="F48" s="229">
        <f>SUM(F4:F47)</f>
        <v>0</v>
      </c>
      <c r="G48" s="178">
        <f>SUM(B48:F48)</f>
        <v>0</v>
      </c>
    </row>
    <row r="49" spans="1:13" s="81" customFormat="1" ht="9.9" customHeight="1" x14ac:dyDescent="0.2">
      <c r="A49" s="460"/>
      <c r="B49" s="460"/>
      <c r="C49" s="460"/>
      <c r="D49" s="460"/>
      <c r="E49" s="460"/>
      <c r="F49" s="460"/>
    </row>
    <row r="50" spans="1:13" s="82" customFormat="1" ht="13.35" customHeight="1" x14ac:dyDescent="0.2">
      <c r="A50" s="49" t="s">
        <v>148</v>
      </c>
      <c r="B50" s="49"/>
      <c r="C50" s="49"/>
      <c r="D50" s="49"/>
      <c r="E50" s="49"/>
      <c r="F50" s="49"/>
      <c r="G50" s="49"/>
    </row>
    <row r="51" spans="1:13" s="82" customFormat="1" ht="13.35" customHeight="1" x14ac:dyDescent="0.2">
      <c r="A51" s="320" t="s">
        <v>178</v>
      </c>
      <c r="B51" s="324"/>
      <c r="C51" s="324"/>
      <c r="D51" s="324"/>
      <c r="E51" s="324"/>
      <c r="F51" s="324"/>
      <c r="G51" s="324"/>
    </row>
    <row r="52" spans="1:13" s="82" customFormat="1" ht="13.35" customHeight="1" x14ac:dyDescent="0.3">
      <c r="A52" s="71" t="s">
        <v>179</v>
      </c>
    </row>
    <row r="53" spans="1:13" s="82" customFormat="1" ht="13.35" customHeight="1" x14ac:dyDescent="0.3">
      <c r="A53" s="71" t="s">
        <v>180</v>
      </c>
    </row>
    <row r="54" spans="1:13" s="82" customFormat="1" ht="13.35" customHeight="1" x14ac:dyDescent="0.3">
      <c r="A54" s="71" t="s">
        <v>181</v>
      </c>
    </row>
    <row r="55" spans="1:13" s="82" customFormat="1" ht="13.35" customHeight="1" x14ac:dyDescent="0.3">
      <c r="A55" s="71" t="s">
        <v>182</v>
      </c>
    </row>
    <row r="56" spans="1:13" s="82" customFormat="1" ht="13.35" customHeight="1" x14ac:dyDescent="0.3">
      <c r="A56" s="71" t="s">
        <v>183</v>
      </c>
    </row>
    <row r="57" spans="1:13" s="82" customFormat="1" ht="13.35" customHeight="1" x14ac:dyDescent="0.3">
      <c r="A57" s="51" t="s">
        <v>503</v>
      </c>
      <c r="B57" s="51"/>
      <c r="C57" s="51"/>
      <c r="D57" s="51"/>
      <c r="E57" s="51"/>
      <c r="F57" s="51"/>
      <c r="G57" s="51"/>
      <c r="H57" s="50"/>
      <c r="I57" s="50"/>
      <c r="J57" s="50"/>
      <c r="K57" s="50"/>
      <c r="L57" s="50"/>
      <c r="M57" s="50"/>
    </row>
    <row r="58" spans="1:13" s="82" customFormat="1" ht="13.35" customHeight="1" x14ac:dyDescent="0.3">
      <c r="A58" s="51" t="s">
        <v>81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s="82" customFormat="1" ht="26.4" customHeight="1" x14ac:dyDescent="0.2">
      <c r="A59" s="443" t="s">
        <v>420</v>
      </c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</row>
    <row r="60" spans="1:13" s="82" customFormat="1" ht="12" customHeight="1" x14ac:dyDescent="0.2">
      <c r="A60" s="51"/>
    </row>
  </sheetData>
  <sheetProtection algorithmName="SHA-512" hashValue="wbFdJOb914CBD53YAstOpwqOFJNWeTyZdBKVInMalUNo0vZWswNg2N47gP+GqB/TSjRZW6n4Go2ed2uheT4mAg==" saltValue="EYfyJE6ycbcuruXJQSCkk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E11" sqref="E11"/>
    </sheetView>
  </sheetViews>
  <sheetFormatPr defaultColWidth="9.109375" defaultRowHeight="13.2" x14ac:dyDescent="0.25"/>
  <cols>
    <col min="1" max="1" width="30.6640625" style="84" customWidth="1"/>
    <col min="2" max="14" width="8.6640625" style="84" customWidth="1"/>
    <col min="15" max="16384" width="9.109375" style="84"/>
  </cols>
  <sheetData>
    <row r="1" spans="1:14" s="83" customFormat="1" ht="39.9" customHeight="1" x14ac:dyDescent="0.25">
      <c r="A1" s="464" t="s">
        <v>14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ht="39.9" customHeight="1" x14ac:dyDescent="0.35">
      <c r="A2" s="452" t="s">
        <v>184</v>
      </c>
      <c r="B2" s="452" t="s">
        <v>185</v>
      </c>
      <c r="C2" s="452"/>
      <c r="D2" s="452" t="s">
        <v>186</v>
      </c>
      <c r="E2" s="452"/>
      <c r="F2" s="452" t="s">
        <v>187</v>
      </c>
      <c r="G2" s="452"/>
      <c r="H2" s="452" t="s">
        <v>188</v>
      </c>
      <c r="I2" s="465"/>
      <c r="J2" s="452" t="s">
        <v>189</v>
      </c>
      <c r="K2" s="465"/>
      <c r="L2" s="452" t="s">
        <v>40</v>
      </c>
      <c r="M2" s="452"/>
      <c r="N2" s="452" t="s">
        <v>76</v>
      </c>
    </row>
    <row r="3" spans="1:14" ht="15" customHeight="1" x14ac:dyDescent="0.25">
      <c r="A3" s="465"/>
      <c r="B3" s="64" t="s">
        <v>41</v>
      </c>
      <c r="C3" s="64" t="s">
        <v>42</v>
      </c>
      <c r="D3" s="64" t="s">
        <v>41</v>
      </c>
      <c r="E3" s="64" t="s">
        <v>42</v>
      </c>
      <c r="F3" s="64" t="s">
        <v>41</v>
      </c>
      <c r="G3" s="64" t="s">
        <v>42</v>
      </c>
      <c r="H3" s="64" t="s">
        <v>41</v>
      </c>
      <c r="I3" s="64" t="s">
        <v>42</v>
      </c>
      <c r="J3" s="64" t="s">
        <v>41</v>
      </c>
      <c r="K3" s="64" t="s">
        <v>42</v>
      </c>
      <c r="L3" s="64" t="s">
        <v>41</v>
      </c>
      <c r="M3" s="64" t="s">
        <v>42</v>
      </c>
      <c r="N3" s="465"/>
    </row>
    <row r="4" spans="1:14" ht="24.9" customHeight="1" x14ac:dyDescent="0.25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23">
        <f>B4+D4+F4+H4+J4</f>
        <v>0</v>
      </c>
      <c r="M4" s="223">
        <f>C4+E4+G4+I4+K4</f>
        <v>0</v>
      </c>
      <c r="N4" s="223">
        <f>L4+M4</f>
        <v>0</v>
      </c>
    </row>
    <row r="5" spans="1:14" ht="24.9" customHeight="1" x14ac:dyDescent="0.25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24">
        <f t="shared" ref="L5:M47" si="0">B5+D5+F5+H5+J5</f>
        <v>0</v>
      </c>
      <c r="M5" s="224">
        <f t="shared" si="0"/>
        <v>0</v>
      </c>
      <c r="N5" s="224">
        <f t="shared" ref="N5:N47" si="1">L5+M5</f>
        <v>0</v>
      </c>
    </row>
    <row r="6" spans="1:14" ht="24.9" customHeight="1" x14ac:dyDescent="0.25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24">
        <f t="shared" si="0"/>
        <v>0</v>
      </c>
      <c r="M6" s="224">
        <f t="shared" si="0"/>
        <v>0</v>
      </c>
      <c r="N6" s="224">
        <f t="shared" si="1"/>
        <v>0</v>
      </c>
    </row>
    <row r="7" spans="1:14" ht="24.9" customHeight="1" x14ac:dyDescent="0.25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24">
        <f t="shared" si="0"/>
        <v>0</v>
      </c>
      <c r="M7" s="224">
        <f t="shared" si="0"/>
        <v>0</v>
      </c>
      <c r="N7" s="224">
        <f t="shared" si="1"/>
        <v>0</v>
      </c>
    </row>
    <row r="8" spans="1:14" ht="24.9" customHeight="1" x14ac:dyDescent="0.25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24">
        <f t="shared" si="0"/>
        <v>0</v>
      </c>
      <c r="M8" s="224">
        <f t="shared" si="0"/>
        <v>0</v>
      </c>
      <c r="N8" s="224">
        <f t="shared" si="1"/>
        <v>0</v>
      </c>
    </row>
    <row r="9" spans="1:14" ht="24.9" customHeight="1" x14ac:dyDescent="0.25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24">
        <f t="shared" si="0"/>
        <v>0</v>
      </c>
      <c r="M9" s="224">
        <f t="shared" si="0"/>
        <v>0</v>
      </c>
      <c r="N9" s="224">
        <f t="shared" si="1"/>
        <v>0</v>
      </c>
    </row>
    <row r="10" spans="1:14" ht="24.9" customHeight="1" x14ac:dyDescent="0.25">
      <c r="A10" s="312" t="s">
        <v>44</v>
      </c>
      <c r="B10" s="255"/>
      <c r="C10" s="299"/>
      <c r="D10" s="255"/>
      <c r="E10" s="299"/>
      <c r="F10" s="255"/>
      <c r="G10" s="299"/>
      <c r="H10" s="255"/>
      <c r="I10" s="299"/>
      <c r="J10" s="255"/>
      <c r="K10" s="299"/>
      <c r="L10" s="224">
        <f t="shared" si="0"/>
        <v>0</v>
      </c>
      <c r="M10" s="224">
        <f t="shared" si="0"/>
        <v>0</v>
      </c>
      <c r="N10" s="224">
        <f t="shared" si="1"/>
        <v>0</v>
      </c>
    </row>
    <row r="11" spans="1:14" ht="24.9" customHeight="1" x14ac:dyDescent="0.25">
      <c r="A11" s="312" t="s">
        <v>45</v>
      </c>
      <c r="B11" s="255"/>
      <c r="C11" s="299"/>
      <c r="D11" s="255"/>
      <c r="E11" s="299">
        <v>1</v>
      </c>
      <c r="F11" s="255"/>
      <c r="G11" s="299"/>
      <c r="H11" s="255"/>
      <c r="I11" s="299"/>
      <c r="J11" s="255"/>
      <c r="K11" s="299">
        <v>1</v>
      </c>
      <c r="L11" s="224">
        <f t="shared" si="0"/>
        <v>0</v>
      </c>
      <c r="M11" s="224">
        <f t="shared" si="0"/>
        <v>2</v>
      </c>
      <c r="N11" s="224">
        <f t="shared" si="1"/>
        <v>2</v>
      </c>
    </row>
    <row r="12" spans="1:14" ht="24.9" customHeight="1" x14ac:dyDescent="0.25">
      <c r="A12" s="312" t="s">
        <v>46</v>
      </c>
      <c r="B12" s="255"/>
      <c r="C12" s="299"/>
      <c r="D12" s="255">
        <v>1</v>
      </c>
      <c r="E12" s="299">
        <v>2</v>
      </c>
      <c r="F12" s="255"/>
      <c r="G12" s="299"/>
      <c r="H12" s="255"/>
      <c r="I12" s="299"/>
      <c r="J12" s="255"/>
      <c r="K12" s="299"/>
      <c r="L12" s="224">
        <f t="shared" si="0"/>
        <v>1</v>
      </c>
      <c r="M12" s="224">
        <f t="shared" si="0"/>
        <v>2</v>
      </c>
      <c r="N12" s="224">
        <f t="shared" si="1"/>
        <v>3</v>
      </c>
    </row>
    <row r="13" spans="1:14" ht="24.9" customHeight="1" x14ac:dyDescent="0.25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24">
        <f t="shared" si="0"/>
        <v>0</v>
      </c>
      <c r="M13" s="224">
        <f t="shared" si="0"/>
        <v>0</v>
      </c>
      <c r="N13" s="224">
        <f t="shared" si="1"/>
        <v>0</v>
      </c>
    </row>
    <row r="14" spans="1:14" ht="24.9" customHeight="1" x14ac:dyDescent="0.25">
      <c r="A14" s="312" t="s">
        <v>48</v>
      </c>
      <c r="B14" s="255"/>
      <c r="C14" s="299"/>
      <c r="D14" s="255"/>
      <c r="E14" s="299"/>
      <c r="F14" s="255"/>
      <c r="G14" s="299"/>
      <c r="H14" s="255"/>
      <c r="I14" s="299"/>
      <c r="J14" s="255"/>
      <c r="K14" s="299"/>
      <c r="L14" s="224">
        <f t="shared" si="0"/>
        <v>0</v>
      </c>
      <c r="M14" s="224">
        <f t="shared" si="0"/>
        <v>0</v>
      </c>
      <c r="N14" s="224">
        <f t="shared" si="1"/>
        <v>0</v>
      </c>
    </row>
    <row r="15" spans="1:14" ht="24.9" customHeight="1" x14ac:dyDescent="0.25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24">
        <f t="shared" si="0"/>
        <v>0</v>
      </c>
      <c r="M15" s="224">
        <f t="shared" si="0"/>
        <v>0</v>
      </c>
      <c r="N15" s="224">
        <f t="shared" si="1"/>
        <v>0</v>
      </c>
    </row>
    <row r="16" spans="1:14" ht="24.9" customHeight="1" x14ac:dyDescent="0.25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24">
        <f t="shared" si="0"/>
        <v>0</v>
      </c>
      <c r="M16" s="224">
        <f t="shared" si="0"/>
        <v>0</v>
      </c>
      <c r="N16" s="224">
        <f t="shared" si="1"/>
        <v>0</v>
      </c>
    </row>
    <row r="17" spans="1:14" ht="24.9" customHeight="1" x14ac:dyDescent="0.25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24">
        <f t="shared" si="0"/>
        <v>0</v>
      </c>
      <c r="M17" s="224">
        <f t="shared" si="0"/>
        <v>0</v>
      </c>
      <c r="N17" s="224">
        <f t="shared" si="1"/>
        <v>0</v>
      </c>
    </row>
    <row r="18" spans="1:14" ht="24.9" customHeight="1" x14ac:dyDescent="0.25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24">
        <f t="shared" si="0"/>
        <v>0</v>
      </c>
      <c r="M18" s="224">
        <f t="shared" si="0"/>
        <v>0</v>
      </c>
      <c r="N18" s="224">
        <f t="shared" si="1"/>
        <v>0</v>
      </c>
    </row>
    <row r="19" spans="1:14" ht="24.9" customHeight="1" x14ac:dyDescent="0.25">
      <c r="A19" s="312" t="s">
        <v>54</v>
      </c>
      <c r="B19" s="255"/>
      <c r="C19" s="299"/>
      <c r="D19" s="255"/>
      <c r="E19" s="299"/>
      <c r="F19" s="255"/>
      <c r="G19" s="299"/>
      <c r="H19" s="255"/>
      <c r="I19" s="299"/>
      <c r="J19" s="255"/>
      <c r="K19" s="299"/>
      <c r="L19" s="224">
        <f t="shared" si="0"/>
        <v>0</v>
      </c>
      <c r="M19" s="224">
        <f t="shared" si="0"/>
        <v>0</v>
      </c>
      <c r="N19" s="224">
        <f t="shared" si="1"/>
        <v>0</v>
      </c>
    </row>
    <row r="20" spans="1:14" ht="24.9" customHeight="1" x14ac:dyDescent="0.25">
      <c r="A20" s="312" t="s">
        <v>55</v>
      </c>
      <c r="B20" s="255"/>
      <c r="C20" s="299"/>
      <c r="D20" s="255"/>
      <c r="E20" s="299"/>
      <c r="F20" s="255"/>
      <c r="G20" s="299"/>
      <c r="H20" s="255"/>
      <c r="I20" s="299"/>
      <c r="J20" s="255"/>
      <c r="K20" s="299"/>
      <c r="L20" s="224">
        <f t="shared" si="0"/>
        <v>0</v>
      </c>
      <c r="M20" s="224">
        <f t="shared" si="0"/>
        <v>0</v>
      </c>
      <c r="N20" s="224">
        <f t="shared" si="1"/>
        <v>0</v>
      </c>
    </row>
    <row r="21" spans="1:14" ht="24.9" customHeight="1" x14ac:dyDescent="0.25">
      <c r="A21" s="312" t="s">
        <v>56</v>
      </c>
      <c r="B21" s="255"/>
      <c r="C21" s="299"/>
      <c r="D21" s="255"/>
      <c r="E21" s="299"/>
      <c r="F21" s="255"/>
      <c r="G21" s="299"/>
      <c r="H21" s="255"/>
      <c r="I21" s="299"/>
      <c r="J21" s="255"/>
      <c r="K21" s="299"/>
      <c r="L21" s="224">
        <f t="shared" si="0"/>
        <v>0</v>
      </c>
      <c r="M21" s="224">
        <f t="shared" si="0"/>
        <v>0</v>
      </c>
      <c r="N21" s="224">
        <f t="shared" si="1"/>
        <v>0</v>
      </c>
    </row>
    <row r="22" spans="1:14" ht="24.9" customHeight="1" x14ac:dyDescent="0.25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24">
        <f t="shared" si="0"/>
        <v>0</v>
      </c>
      <c r="M22" s="224">
        <f t="shared" si="0"/>
        <v>0</v>
      </c>
      <c r="N22" s="224">
        <f t="shared" si="1"/>
        <v>0</v>
      </c>
    </row>
    <row r="23" spans="1:14" ht="24.9" customHeight="1" x14ac:dyDescent="0.25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24">
        <f t="shared" si="0"/>
        <v>0</v>
      </c>
      <c r="M23" s="224">
        <f t="shared" si="0"/>
        <v>0</v>
      </c>
      <c r="N23" s="224">
        <f t="shared" si="1"/>
        <v>0</v>
      </c>
    </row>
    <row r="24" spans="1:14" ht="24.9" customHeight="1" x14ac:dyDescent="0.25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24">
        <f t="shared" si="0"/>
        <v>0</v>
      </c>
      <c r="M24" s="224">
        <f t="shared" si="0"/>
        <v>0</v>
      </c>
      <c r="N24" s="224">
        <f t="shared" si="1"/>
        <v>0</v>
      </c>
    </row>
    <row r="25" spans="1:14" ht="24.9" customHeight="1" x14ac:dyDescent="0.25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24">
        <f t="shared" si="0"/>
        <v>0</v>
      </c>
      <c r="M25" s="224">
        <f t="shared" si="0"/>
        <v>0</v>
      </c>
      <c r="N25" s="224">
        <f t="shared" si="1"/>
        <v>0</v>
      </c>
    </row>
    <row r="26" spans="1:14" ht="24.9" customHeight="1" x14ac:dyDescent="0.25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24">
        <f t="shared" si="0"/>
        <v>0</v>
      </c>
      <c r="M26" s="224">
        <f t="shared" si="0"/>
        <v>0</v>
      </c>
      <c r="N26" s="224">
        <f t="shared" si="1"/>
        <v>0</v>
      </c>
    </row>
    <row r="27" spans="1:14" ht="24.9" customHeight="1" x14ac:dyDescent="0.25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24">
        <f t="shared" si="0"/>
        <v>0</v>
      </c>
      <c r="M27" s="224">
        <f t="shared" si="0"/>
        <v>0</v>
      </c>
      <c r="N27" s="224">
        <f t="shared" si="1"/>
        <v>0</v>
      </c>
    </row>
    <row r="28" spans="1:14" ht="24.9" customHeight="1" x14ac:dyDescent="0.25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24">
        <f t="shared" si="0"/>
        <v>0</v>
      </c>
      <c r="M28" s="224">
        <f t="shared" si="0"/>
        <v>0</v>
      </c>
      <c r="N28" s="224">
        <f t="shared" si="1"/>
        <v>0</v>
      </c>
    </row>
    <row r="29" spans="1:14" ht="24.9" customHeight="1" x14ac:dyDescent="0.25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24">
        <f t="shared" si="0"/>
        <v>0</v>
      </c>
      <c r="M29" s="224">
        <f t="shared" si="0"/>
        <v>0</v>
      </c>
      <c r="N29" s="224">
        <f t="shared" si="1"/>
        <v>0</v>
      </c>
    </row>
    <row r="30" spans="1:14" ht="24.9" customHeight="1" x14ac:dyDescent="0.25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24">
        <f t="shared" si="0"/>
        <v>0</v>
      </c>
      <c r="M30" s="224">
        <f t="shared" si="0"/>
        <v>0</v>
      </c>
      <c r="N30" s="224">
        <f t="shared" si="1"/>
        <v>0</v>
      </c>
    </row>
    <row r="31" spans="1:14" ht="24.9" customHeight="1" x14ac:dyDescent="0.25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24">
        <f t="shared" si="0"/>
        <v>0</v>
      </c>
      <c r="M31" s="224">
        <f t="shared" si="0"/>
        <v>0</v>
      </c>
      <c r="N31" s="224">
        <f t="shared" si="1"/>
        <v>0</v>
      </c>
    </row>
    <row r="32" spans="1:14" ht="24.9" customHeight="1" x14ac:dyDescent="0.25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24">
        <f t="shared" si="0"/>
        <v>0</v>
      </c>
      <c r="M32" s="224">
        <f t="shared" si="0"/>
        <v>0</v>
      </c>
      <c r="N32" s="224">
        <f t="shared" si="1"/>
        <v>0</v>
      </c>
    </row>
    <row r="33" spans="1:14" ht="24.9" customHeight="1" x14ac:dyDescent="0.25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24">
        <f t="shared" si="0"/>
        <v>0</v>
      </c>
      <c r="M33" s="224">
        <f t="shared" si="0"/>
        <v>0</v>
      </c>
      <c r="N33" s="224">
        <f t="shared" si="1"/>
        <v>0</v>
      </c>
    </row>
    <row r="34" spans="1:14" ht="24.9" customHeight="1" x14ac:dyDescent="0.25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24">
        <f t="shared" si="0"/>
        <v>0</v>
      </c>
      <c r="M34" s="224">
        <f t="shared" si="0"/>
        <v>0</v>
      </c>
      <c r="N34" s="224">
        <f t="shared" si="1"/>
        <v>0</v>
      </c>
    </row>
    <row r="35" spans="1:14" ht="24.9" customHeight="1" x14ac:dyDescent="0.25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24">
        <f t="shared" si="0"/>
        <v>0</v>
      </c>
      <c r="M35" s="224">
        <f t="shared" si="0"/>
        <v>0</v>
      </c>
      <c r="N35" s="224">
        <f t="shared" si="1"/>
        <v>0</v>
      </c>
    </row>
    <row r="36" spans="1:14" ht="24.9" customHeight="1" x14ac:dyDescent="0.25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24">
        <f t="shared" si="0"/>
        <v>0</v>
      </c>
      <c r="M36" s="224">
        <f t="shared" si="0"/>
        <v>0</v>
      </c>
      <c r="N36" s="224">
        <f t="shared" si="1"/>
        <v>0</v>
      </c>
    </row>
    <row r="37" spans="1:14" ht="24.9" customHeight="1" x14ac:dyDescent="0.25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24">
        <f t="shared" si="0"/>
        <v>0</v>
      </c>
      <c r="M37" s="224">
        <f t="shared" si="0"/>
        <v>0</v>
      </c>
      <c r="N37" s="224">
        <f t="shared" si="1"/>
        <v>0</v>
      </c>
    </row>
    <row r="38" spans="1:14" ht="24.9" customHeight="1" x14ac:dyDescent="0.25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24">
        <f t="shared" si="0"/>
        <v>0</v>
      </c>
      <c r="M38" s="224">
        <f t="shared" si="0"/>
        <v>0</v>
      </c>
      <c r="N38" s="224">
        <f t="shared" si="1"/>
        <v>0</v>
      </c>
    </row>
    <row r="39" spans="1:14" ht="24.9" customHeight="1" x14ac:dyDescent="0.25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24">
        <f t="shared" si="0"/>
        <v>0</v>
      </c>
      <c r="M39" s="224">
        <f t="shared" si="0"/>
        <v>0</v>
      </c>
      <c r="N39" s="224">
        <f t="shared" si="1"/>
        <v>0</v>
      </c>
    </row>
    <row r="40" spans="1:14" ht="24.9" customHeight="1" x14ac:dyDescent="0.25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24">
        <f t="shared" si="0"/>
        <v>0</v>
      </c>
      <c r="M40" s="224">
        <f t="shared" si="0"/>
        <v>0</v>
      </c>
      <c r="N40" s="224">
        <f t="shared" si="1"/>
        <v>0</v>
      </c>
    </row>
    <row r="41" spans="1:14" ht="24.9" customHeight="1" x14ac:dyDescent="0.25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24">
        <f t="shared" si="0"/>
        <v>0</v>
      </c>
      <c r="M41" s="224">
        <f t="shared" si="0"/>
        <v>0</v>
      </c>
      <c r="N41" s="224">
        <f t="shared" si="1"/>
        <v>0</v>
      </c>
    </row>
    <row r="42" spans="1:14" ht="24.9" customHeight="1" x14ac:dyDescent="0.25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24">
        <f t="shared" si="0"/>
        <v>0</v>
      </c>
      <c r="M42" s="224">
        <f t="shared" si="0"/>
        <v>0</v>
      </c>
      <c r="N42" s="224">
        <f t="shared" si="1"/>
        <v>0</v>
      </c>
    </row>
    <row r="43" spans="1:14" ht="24.9" customHeight="1" x14ac:dyDescent="0.25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24">
        <f t="shared" si="0"/>
        <v>0</v>
      </c>
      <c r="M43" s="224">
        <f t="shared" si="0"/>
        <v>0</v>
      </c>
      <c r="N43" s="224">
        <f t="shared" si="1"/>
        <v>0</v>
      </c>
    </row>
    <row r="44" spans="1:14" ht="24.9" customHeight="1" x14ac:dyDescent="0.25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24">
        <f t="shared" si="0"/>
        <v>0</v>
      </c>
      <c r="M44" s="224">
        <f t="shared" si="0"/>
        <v>0</v>
      </c>
      <c r="N44" s="224">
        <f t="shared" si="1"/>
        <v>0</v>
      </c>
    </row>
    <row r="45" spans="1:14" ht="24.9" customHeight="1" x14ac:dyDescent="0.25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24">
        <f t="shared" si="0"/>
        <v>0</v>
      </c>
      <c r="M45" s="224">
        <f t="shared" si="0"/>
        <v>0</v>
      </c>
      <c r="N45" s="224">
        <f t="shared" si="1"/>
        <v>0</v>
      </c>
    </row>
    <row r="46" spans="1:14" ht="24.9" customHeight="1" x14ac:dyDescent="0.25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24">
        <f t="shared" si="0"/>
        <v>0</v>
      </c>
      <c r="M46" s="224">
        <f t="shared" si="0"/>
        <v>0</v>
      </c>
      <c r="N46" s="224">
        <f t="shared" si="1"/>
        <v>0</v>
      </c>
    </row>
    <row r="47" spans="1:14" ht="24.9" customHeight="1" x14ac:dyDescent="0.25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24">
        <f t="shared" si="0"/>
        <v>0</v>
      </c>
      <c r="M47" s="224">
        <f t="shared" si="0"/>
        <v>0</v>
      </c>
      <c r="N47" s="224">
        <f t="shared" si="1"/>
        <v>0</v>
      </c>
    </row>
    <row r="48" spans="1:14" ht="15" customHeight="1" x14ac:dyDescent="0.25">
      <c r="A48" s="64" t="s">
        <v>76</v>
      </c>
      <c r="B48" s="226">
        <f t="shared" ref="B48:L48" si="2">SUM(B4:B47)</f>
        <v>0</v>
      </c>
      <c r="C48" s="226">
        <f t="shared" si="2"/>
        <v>0</v>
      </c>
      <c r="D48" s="226">
        <f t="shared" si="2"/>
        <v>1</v>
      </c>
      <c r="E48" s="226">
        <f t="shared" si="2"/>
        <v>3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1</v>
      </c>
      <c r="L48" s="225">
        <f t="shared" si="2"/>
        <v>1</v>
      </c>
      <c r="M48" s="225">
        <f>SUM(M4:M47)</f>
        <v>4</v>
      </c>
      <c r="N48" s="225">
        <f>L48+M48</f>
        <v>5</v>
      </c>
    </row>
    <row r="49" spans="1:14" ht="9.9" customHeight="1" x14ac:dyDescent="0.25"/>
    <row r="50" spans="1:14" s="85" customFormat="1" ht="13.35" customHeight="1" x14ac:dyDescent="0.2">
      <c r="A50" s="325" t="s">
        <v>80</v>
      </c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7"/>
      <c r="M50" s="327"/>
    </row>
    <row r="51" spans="1:14" s="85" customFormat="1" ht="13.35" customHeight="1" x14ac:dyDescent="0.3">
      <c r="A51" s="390" t="s">
        <v>504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</row>
    <row r="52" spans="1:14" s="85" customFormat="1" ht="13.35" customHeight="1" x14ac:dyDescent="0.3">
      <c r="A52" s="390" t="s">
        <v>505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</row>
    <row r="53" spans="1:14" s="85" customFormat="1" ht="13.35" customHeight="1" x14ac:dyDescent="0.3">
      <c r="A53" s="51" t="s">
        <v>503</v>
      </c>
      <c r="B53" s="51"/>
      <c r="C53" s="51"/>
      <c r="D53" s="51"/>
      <c r="E53" s="51"/>
      <c r="F53" s="51"/>
      <c r="G53" s="51"/>
      <c r="H53" s="50"/>
      <c r="I53" s="50"/>
      <c r="J53" s="50"/>
      <c r="K53" s="50"/>
      <c r="L53" s="50"/>
      <c r="M53" s="50"/>
    </row>
    <row r="54" spans="1:14" s="85" customFormat="1" ht="13.35" customHeight="1" x14ac:dyDescent="0.3">
      <c r="A54" s="51" t="s">
        <v>81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4" s="85" customFormat="1" ht="26.4" customHeight="1" x14ac:dyDescent="0.2">
      <c r="A55" s="443" t="s">
        <v>420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</row>
    <row r="56" spans="1:14" s="85" customFormat="1" ht="12" customHeight="1" x14ac:dyDescent="0.2">
      <c r="A56" s="51"/>
    </row>
    <row r="57" spans="1:14" x14ac:dyDescent="0.25">
      <c r="A57" s="86"/>
      <c r="N57" s="87"/>
    </row>
    <row r="58" spans="1:14" x14ac:dyDescent="0.25">
      <c r="N58" s="87"/>
    </row>
    <row r="59" spans="1:14" x14ac:dyDescent="0.25">
      <c r="N59" s="87"/>
    </row>
    <row r="60" spans="1:14" x14ac:dyDescent="0.25">
      <c r="N60" s="87"/>
    </row>
    <row r="61" spans="1:14" x14ac:dyDescent="0.25">
      <c r="N61" s="87"/>
    </row>
  </sheetData>
  <sheetProtection algorithmName="SHA-512" hashValue="5VJ9ESH/S7oUh9V1nhsvaiL2TOpSPFkOEyKbQGHnR42apFecpLaJwfCM/xMAKv0EzFC/oiHWU3Vh0tt/qmHrpw==" saltValue="SIW3lx0O5DjAKKshSKyf+w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I10" sqref="I10"/>
    </sheetView>
  </sheetViews>
  <sheetFormatPr defaultColWidth="9.109375" defaultRowHeight="14.4" x14ac:dyDescent="0.25"/>
  <cols>
    <col min="1" max="1" width="30.6640625" style="62" customWidth="1"/>
    <col min="2" max="15" width="8.6640625" style="62" customWidth="1"/>
    <col min="16" max="18" width="8.6640625" style="83" customWidth="1"/>
    <col min="19" max="16384" width="9.109375" style="62"/>
  </cols>
  <sheetData>
    <row r="1" spans="1:21" ht="48" customHeight="1" x14ac:dyDescent="0.25">
      <c r="A1" s="467" t="s">
        <v>439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8"/>
      <c r="P1" s="448" t="s">
        <v>82</v>
      </c>
      <c r="Q1" s="449"/>
      <c r="R1" s="450"/>
    </row>
    <row r="2" spans="1:21" ht="15" customHeight="1" x14ac:dyDescent="0.25">
      <c r="A2" s="469" t="s">
        <v>123</v>
      </c>
      <c r="B2" s="469" t="s">
        <v>190</v>
      </c>
      <c r="C2" s="469"/>
      <c r="D2" s="469" t="s">
        <v>191</v>
      </c>
      <c r="E2" s="469"/>
      <c r="F2" s="469" t="s">
        <v>192</v>
      </c>
      <c r="G2" s="469"/>
      <c r="H2" s="469" t="s">
        <v>193</v>
      </c>
      <c r="I2" s="469"/>
      <c r="J2" s="469" t="s">
        <v>194</v>
      </c>
      <c r="K2" s="469"/>
      <c r="L2" s="469" t="s">
        <v>463</v>
      </c>
      <c r="M2" s="469"/>
      <c r="N2" s="469" t="s">
        <v>195</v>
      </c>
      <c r="O2" s="469"/>
      <c r="P2" s="452" t="s">
        <v>40</v>
      </c>
      <c r="Q2" s="452"/>
      <c r="R2" s="452" t="s">
        <v>76</v>
      </c>
    </row>
    <row r="3" spans="1:21" ht="15" customHeight="1" x14ac:dyDescent="0.25">
      <c r="A3" s="469"/>
      <c r="B3" s="64" t="s">
        <v>41</v>
      </c>
      <c r="C3" s="64" t="s">
        <v>42</v>
      </c>
      <c r="D3" s="64" t="s">
        <v>41</v>
      </c>
      <c r="E3" s="64" t="s">
        <v>42</v>
      </c>
      <c r="F3" s="64" t="s">
        <v>41</v>
      </c>
      <c r="G3" s="64" t="s">
        <v>42</v>
      </c>
      <c r="H3" s="64" t="s">
        <v>41</v>
      </c>
      <c r="I3" s="64" t="s">
        <v>42</v>
      </c>
      <c r="J3" s="64" t="s">
        <v>41</v>
      </c>
      <c r="K3" s="64" t="s">
        <v>42</v>
      </c>
      <c r="L3" s="64" t="s">
        <v>41</v>
      </c>
      <c r="M3" s="64" t="s">
        <v>42</v>
      </c>
      <c r="N3" s="64" t="s">
        <v>41</v>
      </c>
      <c r="O3" s="64" t="s">
        <v>42</v>
      </c>
      <c r="P3" s="64" t="s">
        <v>41</v>
      </c>
      <c r="Q3" s="64" t="s">
        <v>42</v>
      </c>
      <c r="R3" s="466"/>
    </row>
    <row r="4" spans="1:21" ht="24.9" customHeight="1" x14ac:dyDescent="0.25">
      <c r="A4" s="312" t="s">
        <v>43</v>
      </c>
      <c r="B4" s="304"/>
      <c r="C4" s="307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>
        <v>3</v>
      </c>
      <c r="O4" s="298">
        <v>3</v>
      </c>
      <c r="P4" s="223">
        <f>B4+D4+F4+H4+J4+L4+N4</f>
        <v>3</v>
      </c>
      <c r="Q4" s="223">
        <f>C4+E4+G4+I4+K4+M4+O4</f>
        <v>3</v>
      </c>
      <c r="R4" s="223">
        <f>P4+Q4</f>
        <v>6</v>
      </c>
      <c r="S4" s="88">
        <f>'Quadro 1'!X4</f>
        <v>3</v>
      </c>
      <c r="T4" s="88">
        <f>'Quadro 1'!Y4</f>
        <v>3</v>
      </c>
      <c r="U4" s="88">
        <f>'Quadro 1'!Z4</f>
        <v>6</v>
      </c>
    </row>
    <row r="5" spans="1:21" ht="24.9" customHeight="1" x14ac:dyDescent="0.25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24">
        <f t="shared" ref="P5:Q47" si="0">B5+D5+F5+H5+J5+L5+N5</f>
        <v>0</v>
      </c>
      <c r="Q5" s="224">
        <f t="shared" si="0"/>
        <v>0</v>
      </c>
      <c r="R5" s="224">
        <f t="shared" ref="R5:R47" si="1">P5+Q5</f>
        <v>0</v>
      </c>
      <c r="S5" s="88">
        <f>'Quadro 1'!X5</f>
        <v>0</v>
      </c>
      <c r="T5" s="88">
        <f>'Quadro 1'!Y5</f>
        <v>0</v>
      </c>
      <c r="U5" s="88">
        <f>'Quadro 1'!Z5</f>
        <v>0</v>
      </c>
    </row>
    <row r="6" spans="1:21" ht="24.9" customHeight="1" x14ac:dyDescent="0.25">
      <c r="A6" s="312" t="s">
        <v>408</v>
      </c>
      <c r="B6" s="306"/>
      <c r="C6" s="307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24">
        <f t="shared" si="0"/>
        <v>0</v>
      </c>
      <c r="Q6" s="224">
        <f t="shared" si="0"/>
        <v>0</v>
      </c>
      <c r="R6" s="224">
        <f t="shared" si="1"/>
        <v>0</v>
      </c>
      <c r="S6" s="88">
        <f>'Quadro 1'!X6</f>
        <v>0</v>
      </c>
      <c r="T6" s="88">
        <f>'Quadro 1'!Y6</f>
        <v>0</v>
      </c>
      <c r="U6" s="88">
        <f>'Quadro 1'!Z6</f>
        <v>0</v>
      </c>
    </row>
    <row r="7" spans="1:21" ht="24.9" customHeight="1" x14ac:dyDescent="0.25">
      <c r="A7" s="312" t="s">
        <v>409</v>
      </c>
      <c r="B7" s="306"/>
      <c r="C7" s="307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24">
        <f t="shared" si="0"/>
        <v>0</v>
      </c>
      <c r="Q7" s="224">
        <f t="shared" si="0"/>
        <v>0</v>
      </c>
      <c r="R7" s="224">
        <f t="shared" si="1"/>
        <v>0</v>
      </c>
      <c r="S7" s="88">
        <f>'Quadro 1'!X7</f>
        <v>0</v>
      </c>
      <c r="T7" s="88">
        <f>'Quadro 1'!Y7</f>
        <v>0</v>
      </c>
      <c r="U7" s="88">
        <f>'Quadro 1'!Z7</f>
        <v>0</v>
      </c>
    </row>
    <row r="8" spans="1:21" ht="24.9" customHeight="1" x14ac:dyDescent="0.25">
      <c r="A8" s="312" t="s">
        <v>410</v>
      </c>
      <c r="B8" s="306"/>
      <c r="C8" s="307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>
        <v>1</v>
      </c>
      <c r="O8" s="299">
        <v>2</v>
      </c>
      <c r="P8" s="224">
        <f t="shared" si="0"/>
        <v>1</v>
      </c>
      <c r="Q8" s="224">
        <f t="shared" si="0"/>
        <v>2</v>
      </c>
      <c r="R8" s="224">
        <f t="shared" si="1"/>
        <v>3</v>
      </c>
      <c r="S8" s="88">
        <f>'Quadro 1'!X8</f>
        <v>1</v>
      </c>
      <c r="T8" s="88">
        <f>'Quadro 1'!Y8</f>
        <v>2</v>
      </c>
      <c r="U8" s="88">
        <f>'Quadro 1'!Z8</f>
        <v>3</v>
      </c>
    </row>
    <row r="9" spans="1:21" ht="24.9" customHeight="1" x14ac:dyDescent="0.25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24">
        <f t="shared" si="0"/>
        <v>0</v>
      </c>
      <c r="Q9" s="224">
        <f t="shared" si="0"/>
        <v>0</v>
      </c>
      <c r="R9" s="224">
        <f t="shared" si="1"/>
        <v>0</v>
      </c>
      <c r="S9" s="88">
        <f>'Quadro 1'!X9</f>
        <v>0</v>
      </c>
      <c r="T9" s="88">
        <f>'Quadro 1'!Y9</f>
        <v>0</v>
      </c>
      <c r="U9" s="88">
        <f>'Quadro 1'!Z9</f>
        <v>0</v>
      </c>
    </row>
    <row r="10" spans="1:21" ht="24.9" customHeight="1" x14ac:dyDescent="0.25">
      <c r="A10" s="312" t="s">
        <v>44</v>
      </c>
      <c r="B10" s="306">
        <v>9</v>
      </c>
      <c r="C10" s="307">
        <v>35</v>
      </c>
      <c r="D10" s="255"/>
      <c r="E10" s="299"/>
      <c r="F10" s="255"/>
      <c r="G10" s="299"/>
      <c r="H10" s="255"/>
      <c r="I10" s="299">
        <v>1</v>
      </c>
      <c r="J10" s="255"/>
      <c r="K10" s="299"/>
      <c r="L10" s="255"/>
      <c r="M10" s="299"/>
      <c r="N10" s="255"/>
      <c r="O10" s="299"/>
      <c r="P10" s="224">
        <f t="shared" si="0"/>
        <v>9</v>
      </c>
      <c r="Q10" s="224">
        <f t="shared" si="0"/>
        <v>36</v>
      </c>
      <c r="R10" s="224">
        <f t="shared" si="1"/>
        <v>45</v>
      </c>
      <c r="S10" s="88">
        <f>'Quadro 1'!X10</f>
        <v>9</v>
      </c>
      <c r="T10" s="88">
        <f>'Quadro 1'!Y10</f>
        <v>36</v>
      </c>
      <c r="U10" s="88">
        <f>'Quadro 1'!Z10</f>
        <v>45</v>
      </c>
    </row>
    <row r="11" spans="1:21" ht="24.9" customHeight="1" x14ac:dyDescent="0.25">
      <c r="A11" s="312" t="s">
        <v>45</v>
      </c>
      <c r="B11" s="306">
        <v>2</v>
      </c>
      <c r="C11" s="307">
        <v>13</v>
      </c>
      <c r="D11" s="255"/>
      <c r="E11" s="299"/>
      <c r="F11" s="255"/>
      <c r="G11" s="299"/>
      <c r="H11" s="255"/>
      <c r="I11" s="299"/>
      <c r="J11" s="255"/>
      <c r="K11" s="299"/>
      <c r="L11" s="255"/>
      <c r="M11" s="299"/>
      <c r="N11" s="255"/>
      <c r="O11" s="299"/>
      <c r="P11" s="224">
        <f t="shared" si="0"/>
        <v>2</v>
      </c>
      <c r="Q11" s="224">
        <f t="shared" si="0"/>
        <v>13</v>
      </c>
      <c r="R11" s="224">
        <f t="shared" si="1"/>
        <v>15</v>
      </c>
      <c r="S11" s="88">
        <f>'Quadro 1'!X11</f>
        <v>2</v>
      </c>
      <c r="T11" s="88">
        <f>'Quadro 1'!Y11</f>
        <v>13</v>
      </c>
      <c r="U11" s="88">
        <f>'Quadro 1'!Z11</f>
        <v>15</v>
      </c>
    </row>
    <row r="12" spans="1:21" ht="24.9" customHeight="1" x14ac:dyDescent="0.25">
      <c r="A12" s="312" t="s">
        <v>46</v>
      </c>
      <c r="B12" s="306">
        <v>5</v>
      </c>
      <c r="C12" s="307">
        <v>4</v>
      </c>
      <c r="D12" s="255"/>
      <c r="E12" s="299"/>
      <c r="F12" s="255"/>
      <c r="G12" s="299"/>
      <c r="H12" s="255"/>
      <c r="I12" s="299"/>
      <c r="J12" s="255"/>
      <c r="K12" s="299"/>
      <c r="L12" s="255"/>
      <c r="M12" s="299"/>
      <c r="N12" s="255"/>
      <c r="O12" s="299"/>
      <c r="P12" s="224">
        <f t="shared" si="0"/>
        <v>5</v>
      </c>
      <c r="Q12" s="224">
        <f t="shared" si="0"/>
        <v>4</v>
      </c>
      <c r="R12" s="224">
        <f t="shared" si="1"/>
        <v>9</v>
      </c>
      <c r="S12" s="88">
        <f>'Quadro 1'!X12</f>
        <v>5</v>
      </c>
      <c r="T12" s="88">
        <f>'Quadro 1'!Y12</f>
        <v>4</v>
      </c>
      <c r="U12" s="88">
        <f>'Quadro 1'!Z12</f>
        <v>9</v>
      </c>
    </row>
    <row r="13" spans="1:21" ht="24.9" customHeight="1" x14ac:dyDescent="0.25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24">
        <f t="shared" si="0"/>
        <v>0</v>
      </c>
      <c r="Q13" s="224">
        <f t="shared" si="0"/>
        <v>0</v>
      </c>
      <c r="R13" s="224">
        <f t="shared" si="1"/>
        <v>0</v>
      </c>
      <c r="S13" s="88">
        <f>'Quadro 1'!X13</f>
        <v>0</v>
      </c>
      <c r="T13" s="88">
        <f>'Quadro 1'!Y13</f>
        <v>0</v>
      </c>
      <c r="U13" s="88">
        <f>'Quadro 1'!Z13</f>
        <v>0</v>
      </c>
    </row>
    <row r="14" spans="1:21" ht="24.9" customHeight="1" x14ac:dyDescent="0.25">
      <c r="A14" s="312" t="s">
        <v>48</v>
      </c>
      <c r="B14" s="306"/>
      <c r="C14" s="307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24">
        <f t="shared" si="0"/>
        <v>0</v>
      </c>
      <c r="Q14" s="224">
        <f t="shared" si="0"/>
        <v>0</v>
      </c>
      <c r="R14" s="224">
        <f t="shared" si="1"/>
        <v>0</v>
      </c>
      <c r="S14" s="88">
        <f>'Quadro 1'!X14</f>
        <v>0</v>
      </c>
      <c r="T14" s="88">
        <f>'Quadro 1'!Y14</f>
        <v>0</v>
      </c>
      <c r="U14" s="88">
        <f>'Quadro 1'!Z14</f>
        <v>0</v>
      </c>
    </row>
    <row r="15" spans="1:21" ht="24.9" customHeight="1" x14ac:dyDescent="0.25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24">
        <f t="shared" si="0"/>
        <v>0</v>
      </c>
      <c r="Q15" s="224">
        <f t="shared" si="0"/>
        <v>0</v>
      </c>
      <c r="R15" s="224">
        <f t="shared" si="1"/>
        <v>0</v>
      </c>
      <c r="S15" s="88">
        <f>'Quadro 1'!X15</f>
        <v>0</v>
      </c>
      <c r="T15" s="88">
        <f>'Quadro 1'!Y15</f>
        <v>0</v>
      </c>
      <c r="U15" s="88">
        <f>'Quadro 1'!Z15</f>
        <v>0</v>
      </c>
    </row>
    <row r="16" spans="1:21" ht="24.9" customHeight="1" x14ac:dyDescent="0.25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24">
        <f t="shared" si="0"/>
        <v>0</v>
      </c>
      <c r="Q16" s="224">
        <f t="shared" si="0"/>
        <v>0</v>
      </c>
      <c r="R16" s="224">
        <f t="shared" si="1"/>
        <v>0</v>
      </c>
      <c r="S16" s="88">
        <f>'Quadro 1'!X16</f>
        <v>0</v>
      </c>
      <c r="T16" s="88">
        <f>'Quadro 1'!Y16</f>
        <v>0</v>
      </c>
      <c r="U16" s="88">
        <f>'Quadro 1'!Z16</f>
        <v>0</v>
      </c>
    </row>
    <row r="17" spans="1:21" ht="24.9" customHeight="1" x14ac:dyDescent="0.25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24">
        <f t="shared" si="0"/>
        <v>0</v>
      </c>
      <c r="Q17" s="224">
        <f t="shared" si="0"/>
        <v>0</v>
      </c>
      <c r="R17" s="224">
        <f t="shared" si="1"/>
        <v>0</v>
      </c>
      <c r="S17" s="88">
        <f>'Quadro 1'!X17</f>
        <v>0</v>
      </c>
      <c r="T17" s="88">
        <f>'Quadro 1'!Y17</f>
        <v>0</v>
      </c>
      <c r="U17" s="88">
        <f>'Quadro 1'!Z17</f>
        <v>0</v>
      </c>
    </row>
    <row r="18" spans="1:21" ht="24.9" customHeight="1" x14ac:dyDescent="0.25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24">
        <f t="shared" si="0"/>
        <v>0</v>
      </c>
      <c r="Q18" s="224">
        <f t="shared" si="0"/>
        <v>0</v>
      </c>
      <c r="R18" s="224">
        <f t="shared" si="1"/>
        <v>0</v>
      </c>
      <c r="S18" s="88">
        <f>'Quadro 1'!X18</f>
        <v>0</v>
      </c>
      <c r="T18" s="88">
        <f>'Quadro 1'!Y18</f>
        <v>0</v>
      </c>
      <c r="U18" s="88">
        <f>'Quadro 1'!Z18</f>
        <v>0</v>
      </c>
    </row>
    <row r="19" spans="1:21" ht="24.9" customHeight="1" x14ac:dyDescent="0.25">
      <c r="A19" s="312" t="s">
        <v>54</v>
      </c>
      <c r="B19" s="306"/>
      <c r="C19" s="307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24">
        <f t="shared" si="0"/>
        <v>0</v>
      </c>
      <c r="Q19" s="224">
        <f t="shared" si="0"/>
        <v>0</v>
      </c>
      <c r="R19" s="224">
        <f t="shared" si="1"/>
        <v>0</v>
      </c>
      <c r="S19" s="88">
        <f>'Quadro 1'!X19</f>
        <v>0</v>
      </c>
      <c r="T19" s="88">
        <f>'Quadro 1'!Y19</f>
        <v>0</v>
      </c>
      <c r="U19" s="88">
        <f>'Quadro 1'!Z19</f>
        <v>0</v>
      </c>
    </row>
    <row r="20" spans="1:21" ht="24.9" customHeight="1" x14ac:dyDescent="0.25">
      <c r="A20" s="312" t="s">
        <v>55</v>
      </c>
      <c r="B20" s="306"/>
      <c r="C20" s="307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24">
        <f t="shared" si="0"/>
        <v>0</v>
      </c>
      <c r="Q20" s="224">
        <f t="shared" si="0"/>
        <v>0</v>
      </c>
      <c r="R20" s="224">
        <f t="shared" si="1"/>
        <v>0</v>
      </c>
      <c r="S20" s="88">
        <f>'Quadro 1'!X20</f>
        <v>0</v>
      </c>
      <c r="T20" s="88">
        <f>'Quadro 1'!Y20</f>
        <v>0</v>
      </c>
      <c r="U20" s="88">
        <f>'Quadro 1'!Z20</f>
        <v>0</v>
      </c>
    </row>
    <row r="21" spans="1:21" ht="24.9" customHeight="1" x14ac:dyDescent="0.25">
      <c r="A21" s="312" t="s">
        <v>56</v>
      </c>
      <c r="B21" s="306"/>
      <c r="C21" s="307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24">
        <f t="shared" si="0"/>
        <v>0</v>
      </c>
      <c r="Q21" s="224">
        <f t="shared" si="0"/>
        <v>0</v>
      </c>
      <c r="R21" s="224">
        <f t="shared" si="1"/>
        <v>0</v>
      </c>
      <c r="S21" s="88">
        <f>'Quadro 1'!X21</f>
        <v>0</v>
      </c>
      <c r="T21" s="88">
        <f>'Quadro 1'!Y21</f>
        <v>0</v>
      </c>
      <c r="U21" s="88">
        <f>'Quadro 1'!Z21</f>
        <v>0</v>
      </c>
    </row>
    <row r="22" spans="1:21" ht="24.9" customHeight="1" x14ac:dyDescent="0.25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24">
        <f t="shared" si="0"/>
        <v>0</v>
      </c>
      <c r="Q22" s="224">
        <f t="shared" si="0"/>
        <v>0</v>
      </c>
      <c r="R22" s="224">
        <f t="shared" si="1"/>
        <v>0</v>
      </c>
      <c r="S22" s="88">
        <f>'Quadro 1'!X22</f>
        <v>0</v>
      </c>
      <c r="T22" s="88">
        <f>'Quadro 1'!Y22</f>
        <v>0</v>
      </c>
      <c r="U22" s="88">
        <f>'Quadro 1'!Z22</f>
        <v>0</v>
      </c>
    </row>
    <row r="23" spans="1:21" ht="24.9" customHeight="1" x14ac:dyDescent="0.25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24">
        <f t="shared" si="0"/>
        <v>0</v>
      </c>
      <c r="Q23" s="224">
        <f t="shared" si="0"/>
        <v>0</v>
      </c>
      <c r="R23" s="224">
        <f t="shared" si="1"/>
        <v>0</v>
      </c>
      <c r="S23" s="88">
        <f>'Quadro 1'!X23</f>
        <v>0</v>
      </c>
      <c r="T23" s="88">
        <f>'Quadro 1'!Y23</f>
        <v>0</v>
      </c>
      <c r="U23" s="88">
        <f>'Quadro 1'!Z23</f>
        <v>0</v>
      </c>
    </row>
    <row r="24" spans="1:21" ht="24.9" customHeight="1" x14ac:dyDescent="0.25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24">
        <f t="shared" si="0"/>
        <v>0</v>
      </c>
      <c r="Q24" s="224">
        <f t="shared" si="0"/>
        <v>0</v>
      </c>
      <c r="R24" s="224">
        <f t="shared" si="1"/>
        <v>0</v>
      </c>
      <c r="S24" s="88">
        <f>'Quadro 1'!X24</f>
        <v>0</v>
      </c>
      <c r="T24" s="88">
        <f>'Quadro 1'!Y24</f>
        <v>0</v>
      </c>
      <c r="U24" s="88">
        <f>'Quadro 1'!Z24</f>
        <v>0</v>
      </c>
    </row>
    <row r="25" spans="1:21" ht="24.9" customHeight="1" x14ac:dyDescent="0.25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24">
        <f t="shared" si="0"/>
        <v>0</v>
      </c>
      <c r="Q25" s="224">
        <f t="shared" si="0"/>
        <v>0</v>
      </c>
      <c r="R25" s="224">
        <f t="shared" si="1"/>
        <v>0</v>
      </c>
      <c r="S25" s="88">
        <f>'Quadro 1'!X25</f>
        <v>0</v>
      </c>
      <c r="T25" s="88">
        <f>'Quadro 1'!Y25</f>
        <v>0</v>
      </c>
      <c r="U25" s="88">
        <f>'Quadro 1'!Z25</f>
        <v>0</v>
      </c>
    </row>
    <row r="26" spans="1:21" ht="24.9" customHeight="1" x14ac:dyDescent="0.25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24">
        <f t="shared" si="0"/>
        <v>0</v>
      </c>
      <c r="Q26" s="224">
        <f t="shared" si="0"/>
        <v>0</v>
      </c>
      <c r="R26" s="224">
        <f t="shared" si="1"/>
        <v>0</v>
      </c>
      <c r="S26" s="88">
        <f>'Quadro 1'!X26</f>
        <v>0</v>
      </c>
      <c r="T26" s="88">
        <f>'Quadro 1'!Y26</f>
        <v>0</v>
      </c>
      <c r="U26" s="88">
        <f>'Quadro 1'!Z26</f>
        <v>0</v>
      </c>
    </row>
    <row r="27" spans="1:21" ht="24.9" customHeight="1" x14ac:dyDescent="0.25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24">
        <f t="shared" si="0"/>
        <v>0</v>
      </c>
      <c r="Q27" s="224">
        <f t="shared" si="0"/>
        <v>0</v>
      </c>
      <c r="R27" s="224">
        <f t="shared" si="1"/>
        <v>0</v>
      </c>
      <c r="S27" s="88">
        <f>'Quadro 1'!X27</f>
        <v>0</v>
      </c>
      <c r="T27" s="88">
        <f>'Quadro 1'!Y27</f>
        <v>0</v>
      </c>
      <c r="U27" s="88">
        <f>'Quadro 1'!Z27</f>
        <v>0</v>
      </c>
    </row>
    <row r="28" spans="1:21" ht="24.9" customHeight="1" x14ac:dyDescent="0.25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24">
        <f t="shared" si="0"/>
        <v>0</v>
      </c>
      <c r="Q28" s="224">
        <f t="shared" si="0"/>
        <v>0</v>
      </c>
      <c r="R28" s="224">
        <f t="shared" si="1"/>
        <v>0</v>
      </c>
      <c r="S28" s="88">
        <f>'Quadro 1'!X28</f>
        <v>0</v>
      </c>
      <c r="T28" s="88">
        <f>'Quadro 1'!Y28</f>
        <v>0</v>
      </c>
      <c r="U28" s="88">
        <f>'Quadro 1'!Z28</f>
        <v>0</v>
      </c>
    </row>
    <row r="29" spans="1:21" ht="24.9" customHeight="1" x14ac:dyDescent="0.25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24">
        <f t="shared" si="0"/>
        <v>0</v>
      </c>
      <c r="Q29" s="224">
        <f t="shared" si="0"/>
        <v>0</v>
      </c>
      <c r="R29" s="224">
        <f t="shared" si="1"/>
        <v>0</v>
      </c>
      <c r="S29" s="88">
        <f>'Quadro 1'!X29</f>
        <v>0</v>
      </c>
      <c r="T29" s="88">
        <f>'Quadro 1'!Y29</f>
        <v>0</v>
      </c>
      <c r="U29" s="88">
        <f>'Quadro 1'!Z29</f>
        <v>0</v>
      </c>
    </row>
    <row r="30" spans="1:21" ht="24.9" customHeight="1" x14ac:dyDescent="0.25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24">
        <f t="shared" si="0"/>
        <v>0</v>
      </c>
      <c r="Q30" s="224">
        <f t="shared" si="0"/>
        <v>0</v>
      </c>
      <c r="R30" s="224">
        <f t="shared" si="1"/>
        <v>0</v>
      </c>
      <c r="S30" s="88">
        <f>'Quadro 1'!X30</f>
        <v>0</v>
      </c>
      <c r="T30" s="88">
        <f>'Quadro 1'!Y30</f>
        <v>0</v>
      </c>
      <c r="U30" s="88">
        <f>'Quadro 1'!Z30</f>
        <v>0</v>
      </c>
    </row>
    <row r="31" spans="1:21" ht="24.9" customHeight="1" x14ac:dyDescent="0.25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24">
        <f t="shared" si="0"/>
        <v>0</v>
      </c>
      <c r="Q31" s="224">
        <f t="shared" si="0"/>
        <v>0</v>
      </c>
      <c r="R31" s="224">
        <f t="shared" si="1"/>
        <v>0</v>
      </c>
      <c r="S31" s="88">
        <f>'Quadro 1'!X31</f>
        <v>0</v>
      </c>
      <c r="T31" s="88">
        <f>'Quadro 1'!Y31</f>
        <v>0</v>
      </c>
      <c r="U31" s="88">
        <f>'Quadro 1'!Z31</f>
        <v>0</v>
      </c>
    </row>
    <row r="32" spans="1:21" ht="24.9" customHeight="1" x14ac:dyDescent="0.25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24">
        <f t="shared" si="0"/>
        <v>0</v>
      </c>
      <c r="Q32" s="224">
        <f t="shared" si="0"/>
        <v>0</v>
      </c>
      <c r="R32" s="224">
        <f t="shared" si="1"/>
        <v>0</v>
      </c>
      <c r="S32" s="88">
        <f>'Quadro 1'!X32</f>
        <v>0</v>
      </c>
      <c r="T32" s="88">
        <f>'Quadro 1'!Y32</f>
        <v>0</v>
      </c>
      <c r="U32" s="88">
        <f>'Quadro 1'!Z32</f>
        <v>0</v>
      </c>
    </row>
    <row r="33" spans="1:21" ht="24.9" customHeight="1" x14ac:dyDescent="0.25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24">
        <f t="shared" si="0"/>
        <v>0</v>
      </c>
      <c r="Q33" s="224">
        <f t="shared" si="0"/>
        <v>0</v>
      </c>
      <c r="R33" s="224">
        <f t="shared" si="1"/>
        <v>0</v>
      </c>
      <c r="S33" s="88">
        <f>'Quadro 1'!X33</f>
        <v>0</v>
      </c>
      <c r="T33" s="88">
        <f>'Quadro 1'!Y33</f>
        <v>0</v>
      </c>
      <c r="U33" s="88">
        <f>'Quadro 1'!Z33</f>
        <v>0</v>
      </c>
    </row>
    <row r="34" spans="1:21" ht="24.9" customHeight="1" x14ac:dyDescent="0.25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24">
        <f t="shared" si="0"/>
        <v>0</v>
      </c>
      <c r="Q34" s="224">
        <f t="shared" si="0"/>
        <v>0</v>
      </c>
      <c r="R34" s="224">
        <f t="shared" si="1"/>
        <v>0</v>
      </c>
      <c r="S34" s="88">
        <f>'Quadro 1'!X34</f>
        <v>0</v>
      </c>
      <c r="T34" s="88">
        <f>'Quadro 1'!Y34</f>
        <v>0</v>
      </c>
      <c r="U34" s="88">
        <f>'Quadro 1'!Z34</f>
        <v>0</v>
      </c>
    </row>
    <row r="35" spans="1:21" ht="24.9" customHeight="1" x14ac:dyDescent="0.25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24">
        <f t="shared" si="0"/>
        <v>0</v>
      </c>
      <c r="Q35" s="224">
        <f t="shared" si="0"/>
        <v>0</v>
      </c>
      <c r="R35" s="224">
        <f t="shared" si="1"/>
        <v>0</v>
      </c>
      <c r="S35" s="88">
        <f>'Quadro 1'!X35</f>
        <v>0</v>
      </c>
      <c r="T35" s="88">
        <f>'Quadro 1'!Y35</f>
        <v>0</v>
      </c>
      <c r="U35" s="88">
        <f>'Quadro 1'!Z35</f>
        <v>0</v>
      </c>
    </row>
    <row r="36" spans="1:21" ht="24.9" customHeight="1" x14ac:dyDescent="0.25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24">
        <f t="shared" si="0"/>
        <v>0</v>
      </c>
      <c r="Q36" s="224">
        <f t="shared" si="0"/>
        <v>0</v>
      </c>
      <c r="R36" s="224">
        <f t="shared" si="1"/>
        <v>0</v>
      </c>
      <c r="S36" s="88">
        <f>'Quadro 1'!X36</f>
        <v>0</v>
      </c>
      <c r="T36" s="88">
        <f>'Quadro 1'!Y36</f>
        <v>0</v>
      </c>
      <c r="U36" s="88">
        <f>'Quadro 1'!Z36</f>
        <v>0</v>
      </c>
    </row>
    <row r="37" spans="1:21" ht="24.9" customHeight="1" x14ac:dyDescent="0.25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24">
        <f t="shared" si="0"/>
        <v>0</v>
      </c>
      <c r="Q37" s="224">
        <f t="shared" si="0"/>
        <v>0</v>
      </c>
      <c r="R37" s="224">
        <f t="shared" si="1"/>
        <v>0</v>
      </c>
      <c r="S37" s="88">
        <f>'Quadro 1'!X37</f>
        <v>0</v>
      </c>
      <c r="T37" s="88">
        <f>'Quadro 1'!Y37</f>
        <v>0</v>
      </c>
      <c r="U37" s="88">
        <f>'Quadro 1'!Z37</f>
        <v>0</v>
      </c>
    </row>
    <row r="38" spans="1:21" ht="24.9" customHeight="1" x14ac:dyDescent="0.25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24">
        <f t="shared" si="0"/>
        <v>0</v>
      </c>
      <c r="Q38" s="224">
        <f t="shared" si="0"/>
        <v>0</v>
      </c>
      <c r="R38" s="224">
        <f t="shared" si="1"/>
        <v>0</v>
      </c>
      <c r="S38" s="88">
        <f>'Quadro 1'!X38</f>
        <v>0</v>
      </c>
      <c r="T38" s="88">
        <f>'Quadro 1'!Y38</f>
        <v>0</v>
      </c>
      <c r="U38" s="88">
        <f>'Quadro 1'!Z38</f>
        <v>0</v>
      </c>
    </row>
    <row r="39" spans="1:21" ht="24.9" customHeight="1" x14ac:dyDescent="0.25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24">
        <f t="shared" si="0"/>
        <v>0</v>
      </c>
      <c r="Q39" s="224">
        <f t="shared" si="0"/>
        <v>0</v>
      </c>
      <c r="R39" s="224">
        <f t="shared" si="1"/>
        <v>0</v>
      </c>
      <c r="S39" s="88">
        <f>'Quadro 1'!X39</f>
        <v>0</v>
      </c>
      <c r="T39" s="88">
        <f>'Quadro 1'!Y39</f>
        <v>0</v>
      </c>
      <c r="U39" s="88">
        <f>'Quadro 1'!Z39</f>
        <v>0</v>
      </c>
    </row>
    <row r="40" spans="1:21" ht="24.9" customHeight="1" x14ac:dyDescent="0.25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24">
        <f t="shared" si="0"/>
        <v>0</v>
      </c>
      <c r="Q40" s="224">
        <f t="shared" si="0"/>
        <v>0</v>
      </c>
      <c r="R40" s="224">
        <f t="shared" si="1"/>
        <v>0</v>
      </c>
      <c r="S40" s="88">
        <f>'Quadro 1'!X40</f>
        <v>0</v>
      </c>
      <c r="T40" s="88">
        <f>'Quadro 1'!Y40</f>
        <v>0</v>
      </c>
      <c r="U40" s="88">
        <f>'Quadro 1'!Z40</f>
        <v>0</v>
      </c>
    </row>
    <row r="41" spans="1:21" ht="24.9" customHeight="1" x14ac:dyDescent="0.25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24">
        <f t="shared" si="0"/>
        <v>0</v>
      </c>
      <c r="Q41" s="224">
        <f t="shared" si="0"/>
        <v>0</v>
      </c>
      <c r="R41" s="224">
        <f t="shared" si="1"/>
        <v>0</v>
      </c>
      <c r="S41" s="88">
        <f>'Quadro 1'!X41</f>
        <v>0</v>
      </c>
      <c r="T41" s="88">
        <f>'Quadro 1'!Y41</f>
        <v>0</v>
      </c>
      <c r="U41" s="88">
        <f>'Quadro 1'!Z41</f>
        <v>0</v>
      </c>
    </row>
    <row r="42" spans="1:21" ht="24.9" customHeight="1" x14ac:dyDescent="0.25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24">
        <f t="shared" si="0"/>
        <v>0</v>
      </c>
      <c r="Q42" s="224">
        <f t="shared" si="0"/>
        <v>0</v>
      </c>
      <c r="R42" s="224">
        <f t="shared" si="1"/>
        <v>0</v>
      </c>
      <c r="S42" s="88">
        <f>'Quadro 1'!X42</f>
        <v>0</v>
      </c>
      <c r="T42" s="88">
        <f>'Quadro 1'!Y42</f>
        <v>0</v>
      </c>
      <c r="U42" s="88">
        <f>'Quadro 1'!Z42</f>
        <v>0</v>
      </c>
    </row>
    <row r="43" spans="1:21" ht="24.9" customHeight="1" x14ac:dyDescent="0.25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24">
        <f t="shared" si="0"/>
        <v>0</v>
      </c>
      <c r="Q43" s="224">
        <f t="shared" si="0"/>
        <v>0</v>
      </c>
      <c r="R43" s="224">
        <f t="shared" si="1"/>
        <v>0</v>
      </c>
      <c r="S43" s="88">
        <f>'Quadro 1'!X43</f>
        <v>0</v>
      </c>
      <c r="T43" s="88">
        <f>'Quadro 1'!Y43</f>
        <v>0</v>
      </c>
      <c r="U43" s="88">
        <f>'Quadro 1'!Z43</f>
        <v>0</v>
      </c>
    </row>
    <row r="44" spans="1:21" ht="24.9" customHeight="1" x14ac:dyDescent="0.25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24">
        <f t="shared" si="0"/>
        <v>0</v>
      </c>
      <c r="Q44" s="224">
        <f t="shared" si="0"/>
        <v>0</v>
      </c>
      <c r="R44" s="224">
        <f t="shared" si="1"/>
        <v>0</v>
      </c>
      <c r="S44" s="88">
        <f>'Quadro 1'!X44</f>
        <v>0</v>
      </c>
      <c r="T44" s="88">
        <f>'Quadro 1'!Y44</f>
        <v>0</v>
      </c>
      <c r="U44" s="88">
        <f>'Quadro 1'!Z44</f>
        <v>0</v>
      </c>
    </row>
    <row r="45" spans="1:21" ht="24.9" customHeight="1" x14ac:dyDescent="0.25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24">
        <f t="shared" si="0"/>
        <v>0</v>
      </c>
      <c r="Q45" s="224">
        <f t="shared" si="0"/>
        <v>0</v>
      </c>
      <c r="R45" s="224">
        <f t="shared" si="1"/>
        <v>0</v>
      </c>
      <c r="S45" s="88">
        <f>'Quadro 1'!X45</f>
        <v>0</v>
      </c>
      <c r="T45" s="88">
        <f>'Quadro 1'!Y45</f>
        <v>0</v>
      </c>
      <c r="U45" s="88">
        <f>'Quadro 1'!Z45</f>
        <v>0</v>
      </c>
    </row>
    <row r="46" spans="1:21" ht="24.9" customHeight="1" x14ac:dyDescent="0.25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24">
        <f t="shared" si="0"/>
        <v>0</v>
      </c>
      <c r="Q46" s="224">
        <f t="shared" si="0"/>
        <v>0</v>
      </c>
      <c r="R46" s="224">
        <f t="shared" si="1"/>
        <v>0</v>
      </c>
      <c r="S46" s="88">
        <f>'Quadro 1'!X46</f>
        <v>0</v>
      </c>
      <c r="T46" s="88">
        <f>'Quadro 1'!Y46</f>
        <v>0</v>
      </c>
      <c r="U46" s="88">
        <f>'Quadro 1'!Z46</f>
        <v>0</v>
      </c>
    </row>
    <row r="47" spans="1:21" ht="24.9" customHeight="1" x14ac:dyDescent="0.25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25">
        <f t="shared" si="0"/>
        <v>0</v>
      </c>
      <c r="Q47" s="225">
        <f t="shared" si="0"/>
        <v>0</v>
      </c>
      <c r="R47" s="225">
        <f t="shared" si="1"/>
        <v>0</v>
      </c>
      <c r="S47" s="88">
        <f>'Quadro 1'!X47</f>
        <v>0</v>
      </c>
      <c r="T47" s="88">
        <f>'Quadro 1'!Y47</f>
        <v>0</v>
      </c>
      <c r="U47" s="88">
        <f>'Quadro 1'!Z47</f>
        <v>0</v>
      </c>
    </row>
    <row r="48" spans="1:21" ht="15" customHeight="1" x14ac:dyDescent="0.25">
      <c r="A48" s="64" t="s">
        <v>76</v>
      </c>
      <c r="B48" s="226">
        <f>SUM(B4:B47)</f>
        <v>16</v>
      </c>
      <c r="C48" s="226">
        <f t="shared" ref="C48:O48" si="2">SUM(C4:C47)</f>
        <v>52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1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4</v>
      </c>
      <c r="O48" s="226">
        <f t="shared" si="2"/>
        <v>5</v>
      </c>
      <c r="P48" s="226">
        <f>SUM(P4:P47)</f>
        <v>20</v>
      </c>
      <c r="Q48" s="226">
        <f>SUM(Q4:Q47)</f>
        <v>58</v>
      </c>
      <c r="R48" s="226">
        <f>P48+Q48</f>
        <v>78</v>
      </c>
    </row>
    <row r="49" spans="1:18" ht="9.9" customHeight="1" x14ac:dyDescent="0.25">
      <c r="P49" s="89">
        <f>'Quadro 1'!X48</f>
        <v>20</v>
      </c>
      <c r="Q49" s="89">
        <f>'Quadro 1'!Y48</f>
        <v>58</v>
      </c>
      <c r="R49" s="89">
        <f>'Quadro 1'!Z48</f>
        <v>78</v>
      </c>
    </row>
    <row r="50" spans="1:18" s="86" customFormat="1" ht="13.35" customHeight="1" x14ac:dyDescent="0.3">
      <c r="A50" s="329" t="s">
        <v>80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P50" s="90"/>
      <c r="Q50" s="90"/>
      <c r="R50" s="90"/>
    </row>
    <row r="51" spans="1:18" s="86" customFormat="1" ht="13.35" customHeight="1" x14ac:dyDescent="0.3">
      <c r="A51" s="313" t="s">
        <v>419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P51" s="90"/>
      <c r="Q51" s="90"/>
      <c r="R51" s="90"/>
    </row>
    <row r="52" spans="1:18" s="86" customFormat="1" ht="13.35" customHeight="1" x14ac:dyDescent="0.3">
      <c r="A52" s="313" t="s">
        <v>506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P52" s="90"/>
      <c r="Q52" s="90"/>
      <c r="R52" s="90"/>
    </row>
    <row r="53" spans="1:18" s="86" customFormat="1" ht="13.35" customHeight="1" x14ac:dyDescent="0.3">
      <c r="A53" s="51" t="s">
        <v>503</v>
      </c>
      <c r="B53" s="51"/>
      <c r="C53" s="51"/>
      <c r="D53" s="51"/>
      <c r="E53" s="51"/>
      <c r="F53" s="51"/>
      <c r="G53" s="51"/>
      <c r="H53" s="50"/>
      <c r="I53" s="50"/>
      <c r="J53" s="50"/>
      <c r="K53" s="50"/>
      <c r="L53" s="50"/>
      <c r="M53" s="50"/>
      <c r="P53" s="90"/>
      <c r="Q53" s="90"/>
      <c r="R53" s="90"/>
    </row>
    <row r="54" spans="1:18" s="86" customFormat="1" ht="13.35" customHeight="1" x14ac:dyDescent="0.3">
      <c r="A54" s="51" t="s">
        <v>81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P54" s="90"/>
      <c r="Q54" s="90"/>
      <c r="R54" s="90"/>
    </row>
    <row r="55" spans="1:18" s="86" customFormat="1" ht="26.4" customHeight="1" x14ac:dyDescent="0.25">
      <c r="A55" s="443" t="s">
        <v>420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P55" s="90"/>
      <c r="Q55" s="90"/>
      <c r="R55" s="90"/>
    </row>
    <row r="56" spans="1:18" s="86" customFormat="1" ht="12" customHeight="1" x14ac:dyDescent="0.3">
      <c r="A56" s="134" t="s">
        <v>509</v>
      </c>
      <c r="P56" s="90"/>
      <c r="Q56" s="90"/>
      <c r="R56" s="90"/>
    </row>
  </sheetData>
  <sheetProtection algorithmName="SHA-512" hashValue="fgaIDLRBlZNhfAVTXRr3w9gWXmPF9FXVRkVJmXEVpRNLoZJ9xh3GxU/0XpL/CkuGKzRx+Aqbb0l1b+Ltv19e3Q==" saltValue="sHdQMc+HfYCpTxA99FwQVQ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">
    <cfRule type="cellIs" dxfId="274" priority="106" stopIfTrue="1" operator="notEqual">
      <formula>$S$4</formula>
    </cfRule>
  </conditionalFormatting>
  <conditionalFormatting sqref="P5">
    <cfRule type="cellIs" dxfId="273" priority="105" stopIfTrue="1" operator="notEqual">
      <formula>$S$5</formula>
    </cfRule>
  </conditionalFormatting>
  <conditionalFormatting sqref="P6">
    <cfRule type="cellIs" dxfId="272" priority="104" stopIfTrue="1" operator="notEqual">
      <formula>$S$6</formula>
    </cfRule>
  </conditionalFormatting>
  <conditionalFormatting sqref="P7">
    <cfRule type="cellIs" dxfId="271" priority="103" stopIfTrue="1" operator="notEqual">
      <formula>$S$7</formula>
    </cfRule>
  </conditionalFormatting>
  <conditionalFormatting sqref="P8">
    <cfRule type="cellIs" dxfId="270" priority="102" stopIfTrue="1" operator="notEqual">
      <formula>$S$8</formula>
    </cfRule>
  </conditionalFormatting>
  <conditionalFormatting sqref="P9">
    <cfRule type="cellIs" dxfId="269" priority="101" stopIfTrue="1" operator="notEqual">
      <formula>$S$9</formula>
    </cfRule>
  </conditionalFormatting>
  <conditionalFormatting sqref="P10">
    <cfRule type="cellIs" dxfId="268" priority="100" stopIfTrue="1" operator="notEqual">
      <formula>$S$10</formula>
    </cfRule>
  </conditionalFormatting>
  <conditionalFormatting sqref="P11">
    <cfRule type="cellIs" dxfId="267" priority="99" stopIfTrue="1" operator="notEqual">
      <formula>$S$11</formula>
    </cfRule>
  </conditionalFormatting>
  <conditionalFormatting sqref="P12">
    <cfRule type="cellIs" dxfId="266" priority="98" stopIfTrue="1" operator="notEqual">
      <formula>$S$12</formula>
    </cfRule>
  </conditionalFormatting>
  <conditionalFormatting sqref="P13">
    <cfRule type="cellIs" dxfId="265" priority="97" stopIfTrue="1" operator="notEqual">
      <formula>$S$13</formula>
    </cfRule>
  </conditionalFormatting>
  <conditionalFormatting sqref="P14">
    <cfRule type="cellIs" dxfId="264" priority="96" stopIfTrue="1" operator="notEqual">
      <formula>$S$14</formula>
    </cfRule>
  </conditionalFormatting>
  <conditionalFormatting sqref="P15">
    <cfRule type="cellIs" dxfId="263" priority="95" stopIfTrue="1" operator="notEqual">
      <formula>$S$15</formula>
    </cfRule>
  </conditionalFormatting>
  <conditionalFormatting sqref="P16">
    <cfRule type="cellIs" dxfId="262" priority="94" stopIfTrue="1" operator="notEqual">
      <formula>$S$16</formula>
    </cfRule>
  </conditionalFormatting>
  <conditionalFormatting sqref="P17">
    <cfRule type="cellIs" dxfId="261" priority="93" stopIfTrue="1" operator="notEqual">
      <formula>$S$17</formula>
    </cfRule>
  </conditionalFormatting>
  <conditionalFormatting sqref="P18">
    <cfRule type="cellIs" dxfId="260" priority="91" stopIfTrue="1" operator="notEqual">
      <formula>$S$18</formula>
    </cfRule>
  </conditionalFormatting>
  <conditionalFormatting sqref="P19">
    <cfRule type="cellIs" dxfId="259" priority="90" stopIfTrue="1" operator="notEqual">
      <formula>$S$19</formula>
    </cfRule>
  </conditionalFormatting>
  <conditionalFormatting sqref="P20">
    <cfRule type="cellIs" dxfId="258" priority="89" stopIfTrue="1" operator="notEqual">
      <formula>$S$20</formula>
    </cfRule>
  </conditionalFormatting>
  <conditionalFormatting sqref="P21">
    <cfRule type="cellIs" dxfId="257" priority="88" stopIfTrue="1" operator="notEqual">
      <formula>$S$21</formula>
    </cfRule>
  </conditionalFormatting>
  <conditionalFormatting sqref="P22">
    <cfRule type="cellIs" dxfId="256" priority="87" stopIfTrue="1" operator="notEqual">
      <formula>$S$22</formula>
    </cfRule>
  </conditionalFormatting>
  <conditionalFormatting sqref="P23">
    <cfRule type="cellIs" dxfId="255" priority="86" stopIfTrue="1" operator="notEqual">
      <formula>$S$23</formula>
    </cfRule>
  </conditionalFormatting>
  <conditionalFormatting sqref="P24">
    <cfRule type="cellIs" dxfId="254" priority="85" stopIfTrue="1" operator="notEqual">
      <formula>$S$24</formula>
    </cfRule>
  </conditionalFormatting>
  <conditionalFormatting sqref="P25">
    <cfRule type="cellIs" dxfId="253" priority="84" stopIfTrue="1" operator="notEqual">
      <formula>$S$25</formula>
    </cfRule>
  </conditionalFormatting>
  <conditionalFormatting sqref="P26">
    <cfRule type="cellIs" dxfId="252" priority="83" stopIfTrue="1" operator="notEqual">
      <formula>$S$26</formula>
    </cfRule>
  </conditionalFormatting>
  <conditionalFormatting sqref="P27">
    <cfRule type="cellIs" dxfId="251" priority="82" stopIfTrue="1" operator="notEqual">
      <formula>$S$27</formula>
    </cfRule>
  </conditionalFormatting>
  <conditionalFormatting sqref="P28">
    <cfRule type="cellIs" dxfId="250" priority="81" stopIfTrue="1" operator="notEqual">
      <formula>$S$28</formula>
    </cfRule>
  </conditionalFormatting>
  <conditionalFormatting sqref="P29">
    <cfRule type="cellIs" dxfId="249" priority="80" stopIfTrue="1" operator="notEqual">
      <formula>$S$29</formula>
    </cfRule>
  </conditionalFormatting>
  <conditionalFormatting sqref="P30">
    <cfRule type="cellIs" dxfId="248" priority="79" stopIfTrue="1" operator="notEqual">
      <formula>$S$30</formula>
    </cfRule>
  </conditionalFormatting>
  <conditionalFormatting sqref="P31">
    <cfRule type="cellIs" dxfId="247" priority="78" stopIfTrue="1" operator="notEqual">
      <formula>$S$31</formula>
    </cfRule>
  </conditionalFormatting>
  <conditionalFormatting sqref="P32">
    <cfRule type="cellIs" dxfId="246" priority="3" stopIfTrue="1" operator="notEqual">
      <formula>$S$32</formula>
    </cfRule>
  </conditionalFormatting>
  <conditionalFormatting sqref="P33">
    <cfRule type="cellIs" dxfId="245" priority="42" stopIfTrue="1" operator="notEqual">
      <formula>$S$33</formula>
    </cfRule>
  </conditionalFormatting>
  <conditionalFormatting sqref="P34">
    <cfRule type="cellIs" dxfId="244" priority="41" stopIfTrue="1" operator="notEqual">
      <formula>$S$34</formula>
    </cfRule>
  </conditionalFormatting>
  <conditionalFormatting sqref="P35">
    <cfRule type="cellIs" dxfId="243" priority="40" stopIfTrue="1" operator="notEqual">
      <formula>$S$35</formula>
    </cfRule>
  </conditionalFormatting>
  <conditionalFormatting sqref="P36">
    <cfRule type="cellIs" dxfId="242" priority="39" stopIfTrue="1" operator="notEqual">
      <formula>$S$36</formula>
    </cfRule>
  </conditionalFormatting>
  <conditionalFormatting sqref="P37">
    <cfRule type="cellIs" dxfId="241" priority="38" stopIfTrue="1" operator="notEqual">
      <formula>$S$37</formula>
    </cfRule>
  </conditionalFormatting>
  <conditionalFormatting sqref="P38">
    <cfRule type="cellIs" dxfId="240" priority="37" stopIfTrue="1" operator="notEqual">
      <formula>$S$38</formula>
    </cfRule>
  </conditionalFormatting>
  <conditionalFormatting sqref="P39">
    <cfRule type="cellIs" dxfId="239" priority="36" stopIfTrue="1" operator="notEqual">
      <formula>$S$39</formula>
    </cfRule>
  </conditionalFormatting>
  <conditionalFormatting sqref="P40">
    <cfRule type="cellIs" dxfId="238" priority="35" stopIfTrue="1" operator="notEqual">
      <formula>$S$40</formula>
    </cfRule>
  </conditionalFormatting>
  <conditionalFormatting sqref="P41">
    <cfRule type="cellIs" dxfId="237" priority="34" stopIfTrue="1" operator="notEqual">
      <formula>$S$41</formula>
    </cfRule>
  </conditionalFormatting>
  <conditionalFormatting sqref="P42">
    <cfRule type="cellIs" dxfId="236" priority="33" stopIfTrue="1" operator="notEqual">
      <formula>$S$42</formula>
    </cfRule>
  </conditionalFormatting>
  <conditionalFormatting sqref="P43">
    <cfRule type="cellIs" dxfId="235" priority="32" stopIfTrue="1" operator="notEqual">
      <formula>$S$43</formula>
    </cfRule>
  </conditionalFormatting>
  <conditionalFormatting sqref="P44">
    <cfRule type="cellIs" dxfId="234" priority="31" stopIfTrue="1" operator="notEqual">
      <formula>$S$44</formula>
    </cfRule>
  </conditionalFormatting>
  <conditionalFormatting sqref="P45">
    <cfRule type="cellIs" dxfId="233" priority="30" stopIfTrue="1" operator="notEqual">
      <formula>$S$45</formula>
    </cfRule>
  </conditionalFormatting>
  <conditionalFormatting sqref="P46">
    <cfRule type="cellIs" dxfId="232" priority="76" stopIfTrue="1" operator="notEqual">
      <formula>$S$46</formula>
    </cfRule>
  </conditionalFormatting>
  <conditionalFormatting sqref="P47">
    <cfRule type="cellIs" dxfId="231" priority="75" stopIfTrue="1" operator="notEqual">
      <formula>$S$47</formula>
    </cfRule>
  </conditionalFormatting>
  <conditionalFormatting sqref="P48">
    <cfRule type="cellIs" dxfId="230" priority="141" stopIfTrue="1" operator="notEqual">
      <formula>$P$49</formula>
    </cfRule>
  </conditionalFormatting>
  <conditionalFormatting sqref="Q4">
    <cfRule type="cellIs" dxfId="229" priority="74" stopIfTrue="1" operator="notEqual">
      <formula>$T$4</formula>
    </cfRule>
  </conditionalFormatting>
  <conditionalFormatting sqref="Q5">
    <cfRule type="cellIs" dxfId="228" priority="73" stopIfTrue="1" operator="notEqual">
      <formula>$T$5</formula>
    </cfRule>
  </conditionalFormatting>
  <conditionalFormatting sqref="Q6">
    <cfRule type="cellIs" dxfId="227" priority="72" stopIfTrue="1" operator="notEqual">
      <formula>$T$6</formula>
    </cfRule>
  </conditionalFormatting>
  <conditionalFormatting sqref="Q7">
    <cfRule type="cellIs" dxfId="226" priority="71" stopIfTrue="1" operator="notEqual">
      <formula>$T$7</formula>
    </cfRule>
  </conditionalFormatting>
  <conditionalFormatting sqref="Q8">
    <cfRule type="cellIs" dxfId="225" priority="70" stopIfTrue="1" operator="notEqual">
      <formula>$T$8</formula>
    </cfRule>
  </conditionalFormatting>
  <conditionalFormatting sqref="Q9">
    <cfRule type="cellIs" dxfId="224" priority="69" stopIfTrue="1" operator="notEqual">
      <formula>$T$9</formula>
    </cfRule>
  </conditionalFormatting>
  <conditionalFormatting sqref="Q10">
    <cfRule type="cellIs" dxfId="223" priority="68" stopIfTrue="1" operator="notEqual">
      <formula>$T$10</formula>
    </cfRule>
  </conditionalFormatting>
  <conditionalFormatting sqref="Q11">
    <cfRule type="cellIs" dxfId="222" priority="67" stopIfTrue="1" operator="notEqual">
      <formula>$T$11</formula>
    </cfRule>
  </conditionalFormatting>
  <conditionalFormatting sqref="Q12">
    <cfRule type="cellIs" dxfId="221" priority="66" stopIfTrue="1" operator="notEqual">
      <formula>$T$12</formula>
    </cfRule>
  </conditionalFormatting>
  <conditionalFormatting sqref="Q13">
    <cfRule type="cellIs" dxfId="220" priority="65" stopIfTrue="1" operator="notEqual">
      <formula>$T$13</formula>
    </cfRule>
  </conditionalFormatting>
  <conditionalFormatting sqref="Q14">
    <cfRule type="cellIs" dxfId="219" priority="64" stopIfTrue="1" operator="notEqual">
      <formula>$T$14</formula>
    </cfRule>
  </conditionalFormatting>
  <conditionalFormatting sqref="Q15">
    <cfRule type="cellIs" dxfId="218" priority="63" stopIfTrue="1" operator="notEqual">
      <formula>$T$15</formula>
    </cfRule>
  </conditionalFormatting>
  <conditionalFormatting sqref="Q16">
    <cfRule type="cellIs" dxfId="217" priority="62" stopIfTrue="1" operator="notEqual">
      <formula>$T$16</formula>
    </cfRule>
  </conditionalFormatting>
  <conditionalFormatting sqref="Q17">
    <cfRule type="cellIs" dxfId="216" priority="61" stopIfTrue="1" operator="notEqual">
      <formula>$T$17</formula>
    </cfRule>
  </conditionalFormatting>
  <conditionalFormatting sqref="Q18">
    <cfRule type="cellIs" dxfId="215" priority="59" stopIfTrue="1" operator="notEqual">
      <formula>$T$18</formula>
    </cfRule>
  </conditionalFormatting>
  <conditionalFormatting sqref="Q19">
    <cfRule type="cellIs" dxfId="214" priority="58" stopIfTrue="1" operator="notEqual">
      <formula>$T$19</formula>
    </cfRule>
  </conditionalFormatting>
  <conditionalFormatting sqref="Q20">
    <cfRule type="cellIs" dxfId="213" priority="57" stopIfTrue="1" operator="notEqual">
      <formula>$T$20</formula>
    </cfRule>
  </conditionalFormatting>
  <conditionalFormatting sqref="Q21">
    <cfRule type="cellIs" dxfId="212" priority="56" stopIfTrue="1" operator="notEqual">
      <formula>$T$21</formula>
    </cfRule>
  </conditionalFormatting>
  <conditionalFormatting sqref="Q22">
    <cfRule type="cellIs" dxfId="211" priority="55" stopIfTrue="1" operator="notEqual">
      <formula>$T$22</formula>
    </cfRule>
  </conditionalFormatting>
  <conditionalFormatting sqref="Q23">
    <cfRule type="cellIs" dxfId="210" priority="54" stopIfTrue="1" operator="notEqual">
      <formula>$T$23</formula>
    </cfRule>
  </conditionalFormatting>
  <conditionalFormatting sqref="Q24">
    <cfRule type="cellIs" dxfId="209" priority="53" stopIfTrue="1" operator="notEqual">
      <formula>$T$24</formula>
    </cfRule>
  </conditionalFormatting>
  <conditionalFormatting sqref="Q25">
    <cfRule type="cellIs" dxfId="208" priority="52" stopIfTrue="1" operator="notEqual">
      <formula>$T$25</formula>
    </cfRule>
  </conditionalFormatting>
  <conditionalFormatting sqref="Q26">
    <cfRule type="cellIs" dxfId="207" priority="51" stopIfTrue="1" operator="notEqual">
      <formula>$T$26</formula>
    </cfRule>
  </conditionalFormatting>
  <conditionalFormatting sqref="Q27">
    <cfRule type="cellIs" dxfId="206" priority="50" stopIfTrue="1" operator="notEqual">
      <formula>$T$27</formula>
    </cfRule>
  </conditionalFormatting>
  <conditionalFormatting sqref="Q28">
    <cfRule type="cellIs" dxfId="205" priority="49" stopIfTrue="1" operator="notEqual">
      <formula>$T$28</formula>
    </cfRule>
  </conditionalFormatting>
  <conditionalFormatting sqref="Q29">
    <cfRule type="cellIs" dxfId="204" priority="48" stopIfTrue="1" operator="notEqual">
      <formula>$T$29</formula>
    </cfRule>
  </conditionalFormatting>
  <conditionalFormatting sqref="Q30">
    <cfRule type="cellIs" dxfId="203" priority="47" stopIfTrue="1" operator="notEqual">
      <formula>$T$30</formula>
    </cfRule>
  </conditionalFormatting>
  <conditionalFormatting sqref="Q31">
    <cfRule type="cellIs" dxfId="202" priority="46" stopIfTrue="1" operator="notEqual">
      <formula>$T$31</formula>
    </cfRule>
  </conditionalFormatting>
  <conditionalFormatting sqref="Q32">
    <cfRule type="cellIs" dxfId="201" priority="2" stopIfTrue="1" operator="notEqual">
      <formula>$T$32</formula>
    </cfRule>
  </conditionalFormatting>
  <conditionalFormatting sqref="Q33">
    <cfRule type="cellIs" dxfId="200" priority="29" stopIfTrue="1" operator="notEqual">
      <formula>$T$33</formula>
    </cfRule>
  </conditionalFormatting>
  <conditionalFormatting sqref="Q34">
    <cfRule type="cellIs" dxfId="199" priority="28" stopIfTrue="1" operator="notEqual">
      <formula>$T$34</formula>
    </cfRule>
  </conditionalFormatting>
  <conditionalFormatting sqref="Q35">
    <cfRule type="cellIs" dxfId="198" priority="27" stopIfTrue="1" operator="notEqual">
      <formula>$T$35</formula>
    </cfRule>
  </conditionalFormatting>
  <conditionalFormatting sqref="Q36">
    <cfRule type="cellIs" dxfId="197" priority="26" stopIfTrue="1" operator="notEqual">
      <formula>$T$36</formula>
    </cfRule>
  </conditionalFormatting>
  <conditionalFormatting sqref="Q37">
    <cfRule type="cellIs" dxfId="196" priority="25" stopIfTrue="1" operator="notEqual">
      <formula>$T$37</formula>
    </cfRule>
  </conditionalFormatting>
  <conditionalFormatting sqref="Q38">
    <cfRule type="cellIs" dxfId="195" priority="24" stopIfTrue="1" operator="notEqual">
      <formula>$T$38</formula>
    </cfRule>
  </conditionalFormatting>
  <conditionalFormatting sqref="Q39">
    <cfRule type="cellIs" dxfId="194" priority="23" stopIfTrue="1" operator="notEqual">
      <formula>$T$39</formula>
    </cfRule>
  </conditionalFormatting>
  <conditionalFormatting sqref="Q40">
    <cfRule type="cellIs" dxfId="193" priority="22" stopIfTrue="1" operator="notEqual">
      <formula>$T$40</formula>
    </cfRule>
  </conditionalFormatting>
  <conditionalFormatting sqref="Q41">
    <cfRule type="cellIs" dxfId="192" priority="21" stopIfTrue="1" operator="notEqual">
      <formula>$T$41</formula>
    </cfRule>
  </conditionalFormatting>
  <conditionalFormatting sqref="Q42">
    <cfRule type="cellIs" dxfId="191" priority="20" stopIfTrue="1" operator="notEqual">
      <formula>$T$42</formula>
    </cfRule>
  </conditionalFormatting>
  <conditionalFormatting sqref="Q43">
    <cfRule type="cellIs" dxfId="190" priority="19" stopIfTrue="1" operator="notEqual">
      <formula>$T$43</formula>
    </cfRule>
  </conditionalFormatting>
  <conditionalFormatting sqref="Q44">
    <cfRule type="cellIs" dxfId="189" priority="18" stopIfTrue="1" operator="notEqual">
      <formula>$T$44</formula>
    </cfRule>
  </conditionalFormatting>
  <conditionalFormatting sqref="Q45">
    <cfRule type="cellIs" dxfId="188" priority="17" stopIfTrue="1" operator="notEqual">
      <formula>$T$45</formula>
    </cfRule>
  </conditionalFormatting>
  <conditionalFormatting sqref="Q46">
    <cfRule type="cellIs" dxfId="187" priority="44" stopIfTrue="1" operator="notEqual">
      <formula>$T$46</formula>
    </cfRule>
  </conditionalFormatting>
  <conditionalFormatting sqref="Q47">
    <cfRule type="cellIs" dxfId="186" priority="43" stopIfTrue="1" operator="notEqual">
      <formula>$T$47</formula>
    </cfRule>
  </conditionalFormatting>
  <conditionalFormatting sqref="Q48">
    <cfRule type="cellIs" dxfId="185" priority="140" stopIfTrue="1" operator="notEqual">
      <formula>$Q$49</formula>
    </cfRule>
  </conditionalFormatting>
  <conditionalFormatting sqref="R4">
    <cfRule type="cellIs" dxfId="184" priority="136" stopIfTrue="1" operator="notEqual">
      <formula>$U$4</formula>
    </cfRule>
  </conditionalFormatting>
  <conditionalFormatting sqref="R5">
    <cfRule type="cellIs" dxfId="183" priority="135" stopIfTrue="1" operator="notEqual">
      <formula>$U$5</formula>
    </cfRule>
  </conditionalFormatting>
  <conditionalFormatting sqref="R6">
    <cfRule type="cellIs" dxfId="182" priority="134" stopIfTrue="1" operator="notEqual">
      <formula>$U$6</formula>
    </cfRule>
  </conditionalFormatting>
  <conditionalFormatting sqref="R7">
    <cfRule type="cellIs" dxfId="181" priority="138" stopIfTrue="1" operator="notEqual">
      <formula>$U$7</formula>
    </cfRule>
  </conditionalFormatting>
  <conditionalFormatting sqref="R8">
    <cfRule type="cellIs" dxfId="180" priority="137" stopIfTrue="1" operator="notEqual">
      <formula>$U$8</formula>
    </cfRule>
  </conditionalFormatting>
  <conditionalFormatting sqref="R9">
    <cfRule type="cellIs" dxfId="179" priority="133" stopIfTrue="1" operator="notEqual">
      <formula>$U$9</formula>
    </cfRule>
  </conditionalFormatting>
  <conditionalFormatting sqref="R10">
    <cfRule type="cellIs" dxfId="178" priority="132" stopIfTrue="1" operator="notEqual">
      <formula>$U$10</formula>
    </cfRule>
  </conditionalFormatting>
  <conditionalFormatting sqref="R11">
    <cfRule type="cellIs" dxfId="177" priority="131" stopIfTrue="1" operator="notEqual">
      <formula>$U$11</formula>
    </cfRule>
  </conditionalFormatting>
  <conditionalFormatting sqref="R12">
    <cfRule type="cellIs" dxfId="176" priority="130" stopIfTrue="1" operator="notEqual">
      <formula>$U$12</formula>
    </cfRule>
  </conditionalFormatting>
  <conditionalFormatting sqref="R13">
    <cfRule type="cellIs" dxfId="175" priority="107" stopIfTrue="1" operator="notEqual">
      <formula>$U$13</formula>
    </cfRule>
  </conditionalFormatting>
  <conditionalFormatting sqref="R14">
    <cfRule type="cellIs" dxfId="174" priority="129" stopIfTrue="1" operator="notEqual">
      <formula>$U$14</formula>
    </cfRule>
  </conditionalFormatting>
  <conditionalFormatting sqref="R15">
    <cfRule type="cellIs" dxfId="173" priority="128" stopIfTrue="1" operator="notEqual">
      <formula>$U$15</formula>
    </cfRule>
  </conditionalFormatting>
  <conditionalFormatting sqref="R16">
    <cfRule type="cellIs" dxfId="172" priority="127" stopIfTrue="1" operator="notEqual">
      <formula>$U$16</formula>
    </cfRule>
  </conditionalFormatting>
  <conditionalFormatting sqref="R17">
    <cfRule type="cellIs" dxfId="171" priority="126" stopIfTrue="1" operator="notEqual">
      <formula>$U$17</formula>
    </cfRule>
  </conditionalFormatting>
  <conditionalFormatting sqref="R18">
    <cfRule type="cellIs" dxfId="170" priority="124" stopIfTrue="1" operator="notEqual">
      <formula>$U$18</formula>
    </cfRule>
  </conditionalFormatting>
  <conditionalFormatting sqref="R19">
    <cfRule type="cellIs" dxfId="169" priority="123" stopIfTrue="1" operator="notEqual">
      <formula>$U$19</formula>
    </cfRule>
  </conditionalFormatting>
  <conditionalFormatting sqref="R20">
    <cfRule type="cellIs" dxfId="168" priority="122" stopIfTrue="1" operator="notEqual">
      <formula>$U$20</formula>
    </cfRule>
  </conditionalFormatting>
  <conditionalFormatting sqref="R21">
    <cfRule type="cellIs" dxfId="167" priority="121" stopIfTrue="1" operator="notEqual">
      <formula>$U$21</formula>
    </cfRule>
  </conditionalFormatting>
  <conditionalFormatting sqref="R22">
    <cfRule type="cellIs" dxfId="166" priority="120" stopIfTrue="1" operator="notEqual">
      <formula>$U$22</formula>
    </cfRule>
  </conditionalFormatting>
  <conditionalFormatting sqref="R23">
    <cfRule type="cellIs" dxfId="165" priority="119" stopIfTrue="1" operator="notEqual">
      <formula>$U$23</formula>
    </cfRule>
  </conditionalFormatting>
  <conditionalFormatting sqref="R24">
    <cfRule type="cellIs" dxfId="164" priority="118" stopIfTrue="1" operator="notEqual">
      <formula>$U$24</formula>
    </cfRule>
  </conditionalFormatting>
  <conditionalFormatting sqref="R25">
    <cfRule type="cellIs" dxfId="163" priority="117" stopIfTrue="1" operator="notEqual">
      <formula>$U$25</formula>
    </cfRule>
  </conditionalFormatting>
  <conditionalFormatting sqref="R26">
    <cfRule type="cellIs" dxfId="162" priority="116" stopIfTrue="1" operator="notEqual">
      <formula>$U$26</formula>
    </cfRule>
  </conditionalFormatting>
  <conditionalFormatting sqref="R27">
    <cfRule type="cellIs" dxfId="161" priority="115" stopIfTrue="1" operator="notEqual">
      <formula>$U$27</formula>
    </cfRule>
  </conditionalFormatting>
  <conditionalFormatting sqref="R28">
    <cfRule type="cellIs" dxfId="160" priority="114" stopIfTrue="1" operator="notEqual">
      <formula>$U$28</formula>
    </cfRule>
  </conditionalFormatting>
  <conditionalFormatting sqref="R29">
    <cfRule type="cellIs" dxfId="159" priority="113" stopIfTrue="1" operator="notEqual">
      <formula>$U$29</formula>
    </cfRule>
  </conditionalFormatting>
  <conditionalFormatting sqref="R30">
    <cfRule type="cellIs" dxfId="158" priority="112" stopIfTrue="1" operator="notEqual">
      <formula>$U$30</formula>
    </cfRule>
  </conditionalFormatting>
  <conditionalFormatting sqref="R31">
    <cfRule type="cellIs" dxfId="157" priority="111" stopIfTrue="1" operator="notEqual">
      <formula>$U$31</formula>
    </cfRule>
  </conditionalFormatting>
  <conditionalFormatting sqref="R32">
    <cfRule type="cellIs" dxfId="156" priority="1" stopIfTrue="1" operator="notEqual">
      <formula>$U$32</formula>
    </cfRule>
  </conditionalFormatting>
  <conditionalFormatting sqref="R33">
    <cfRule type="cellIs" dxfId="155" priority="16" stopIfTrue="1" operator="notEqual">
      <formula>$U$33</formula>
    </cfRule>
  </conditionalFormatting>
  <conditionalFormatting sqref="R34">
    <cfRule type="cellIs" dxfId="154" priority="15" stopIfTrue="1" operator="notEqual">
      <formula>$U$34</formula>
    </cfRule>
  </conditionalFormatting>
  <conditionalFormatting sqref="R35">
    <cfRule type="cellIs" dxfId="153" priority="14" stopIfTrue="1" operator="notEqual">
      <formula>$U$35</formula>
    </cfRule>
  </conditionalFormatting>
  <conditionalFormatting sqref="R36">
    <cfRule type="cellIs" dxfId="152" priority="13" stopIfTrue="1" operator="notEqual">
      <formula>$U$36</formula>
    </cfRule>
  </conditionalFormatting>
  <conditionalFormatting sqref="R37">
    <cfRule type="cellIs" dxfId="151" priority="12" stopIfTrue="1" operator="notEqual">
      <formula>$U$37</formula>
    </cfRule>
  </conditionalFormatting>
  <conditionalFormatting sqref="R38">
    <cfRule type="cellIs" dxfId="150" priority="11" stopIfTrue="1" operator="notEqual">
      <formula>$U$38</formula>
    </cfRule>
  </conditionalFormatting>
  <conditionalFormatting sqref="R39">
    <cfRule type="cellIs" dxfId="149" priority="10" stopIfTrue="1" operator="notEqual">
      <formula>$U$39</formula>
    </cfRule>
  </conditionalFormatting>
  <conditionalFormatting sqref="R40">
    <cfRule type="cellIs" dxfId="148" priority="9" stopIfTrue="1" operator="notEqual">
      <formula>$U$40</formula>
    </cfRule>
  </conditionalFormatting>
  <conditionalFormatting sqref="R41">
    <cfRule type="cellIs" dxfId="147" priority="8" stopIfTrue="1" operator="notEqual">
      <formula>$U$41</formula>
    </cfRule>
  </conditionalFormatting>
  <conditionalFormatting sqref="R42">
    <cfRule type="cellIs" dxfId="146" priority="7" stopIfTrue="1" operator="notEqual">
      <formula>$U$42</formula>
    </cfRule>
  </conditionalFormatting>
  <conditionalFormatting sqref="R43">
    <cfRule type="cellIs" dxfId="145" priority="6" stopIfTrue="1" operator="notEqual">
      <formula>$U$43</formula>
    </cfRule>
  </conditionalFormatting>
  <conditionalFormatting sqref="R44">
    <cfRule type="cellIs" dxfId="144" priority="5" stopIfTrue="1" operator="notEqual">
      <formula>$U$44</formula>
    </cfRule>
  </conditionalFormatting>
  <conditionalFormatting sqref="R45">
    <cfRule type="cellIs" dxfId="143" priority="4" stopIfTrue="1" operator="notEqual">
      <formula>$U$45</formula>
    </cfRule>
  </conditionalFormatting>
  <conditionalFormatting sqref="R46">
    <cfRule type="cellIs" dxfId="142" priority="109" stopIfTrue="1" operator="notEqual">
      <formula>$U$46</formula>
    </cfRule>
  </conditionalFormatting>
  <conditionalFormatting sqref="R47">
    <cfRule type="cellIs" dxfId="141" priority="108" stopIfTrue="1" operator="notEqual">
      <formula>$U$47</formula>
    </cfRule>
  </conditionalFormatting>
  <conditionalFormatting sqref="R48">
    <cfRule type="cellIs" dxfId="140" priority="139" stopIfTrue="1" operator="notEqual">
      <formula>$R$49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H63"/>
  <sheetViews>
    <sheetView showGridLines="0" zoomScaleNormal="100" workbookViewId="0">
      <pane xSplit="1" ySplit="6" topLeftCell="B51" activePane="bottomRight" state="frozen"/>
      <selection pane="topRight"/>
      <selection pane="bottomLeft"/>
      <selection pane="bottomRight" activeCell="N9" sqref="N9"/>
    </sheetView>
  </sheetViews>
  <sheetFormatPr defaultColWidth="9.109375" defaultRowHeight="14.4" x14ac:dyDescent="0.25"/>
  <cols>
    <col min="1" max="1" width="30.6640625" style="62" customWidth="1"/>
    <col min="2" max="7" width="8.6640625" style="62" customWidth="1"/>
    <col min="8" max="8" width="10.88671875" style="62" customWidth="1"/>
    <col min="9" max="9" width="9.44140625" style="62" customWidth="1"/>
    <col min="10" max="30" width="8.6640625" style="62" customWidth="1"/>
    <col min="31" max="16384" width="9.109375" style="62"/>
  </cols>
  <sheetData>
    <row r="1" spans="1:33" ht="40.5" customHeight="1" x14ac:dyDescent="0.25">
      <c r="A1" s="467" t="s">
        <v>440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8"/>
      <c r="AB1" s="448" t="s">
        <v>82</v>
      </c>
      <c r="AC1" s="449"/>
      <c r="AD1" s="450"/>
    </row>
    <row r="2" spans="1:33" ht="19.5" customHeight="1" x14ac:dyDescent="0.25">
      <c r="A2" s="474" t="s">
        <v>123</v>
      </c>
      <c r="B2" s="476" t="s">
        <v>196</v>
      </c>
      <c r="C2" s="476"/>
      <c r="D2" s="476"/>
      <c r="E2" s="476"/>
      <c r="F2" s="476"/>
      <c r="G2" s="476"/>
      <c r="H2" s="476"/>
      <c r="I2" s="476"/>
      <c r="J2" s="478" t="s">
        <v>197</v>
      </c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52" t="s">
        <v>40</v>
      </c>
      <c r="AC2" s="452"/>
      <c r="AD2" s="452" t="s">
        <v>76</v>
      </c>
    </row>
    <row r="3" spans="1:33" ht="46.5" customHeight="1" x14ac:dyDescent="0.25">
      <c r="A3" s="475"/>
      <c r="B3" s="477"/>
      <c r="C3" s="477"/>
      <c r="D3" s="477"/>
      <c r="E3" s="477"/>
      <c r="F3" s="477"/>
      <c r="G3" s="477"/>
      <c r="H3" s="476"/>
      <c r="I3" s="476"/>
      <c r="J3" s="479" t="s">
        <v>198</v>
      </c>
      <c r="K3" s="480"/>
      <c r="L3" s="479" t="s">
        <v>198</v>
      </c>
      <c r="M3" s="480"/>
      <c r="N3" s="479" t="s">
        <v>198</v>
      </c>
      <c r="O3" s="480"/>
      <c r="P3" s="484" t="s">
        <v>198</v>
      </c>
      <c r="Q3" s="485"/>
      <c r="R3" s="484" t="s">
        <v>198</v>
      </c>
      <c r="S3" s="485"/>
      <c r="T3" s="484" t="s">
        <v>198</v>
      </c>
      <c r="U3" s="485"/>
      <c r="V3" s="479" t="s">
        <v>198</v>
      </c>
      <c r="W3" s="480"/>
      <c r="X3" s="479" t="s">
        <v>198</v>
      </c>
      <c r="Y3" s="480"/>
      <c r="Z3" s="479" t="s">
        <v>198</v>
      </c>
      <c r="AA3" s="480"/>
      <c r="AB3" s="452" t="s">
        <v>41</v>
      </c>
      <c r="AC3" s="452" t="s">
        <v>42</v>
      </c>
      <c r="AD3" s="452"/>
    </row>
    <row r="4" spans="1:33" ht="29.25" customHeight="1" x14ac:dyDescent="0.25">
      <c r="A4" s="475"/>
      <c r="B4" s="179"/>
      <c r="C4" s="180"/>
      <c r="D4" s="180"/>
      <c r="E4" s="180"/>
      <c r="F4" s="180"/>
      <c r="G4" s="181"/>
      <c r="H4" s="486" t="s">
        <v>199</v>
      </c>
      <c r="I4" s="486"/>
      <c r="J4" s="481" t="s">
        <v>199</v>
      </c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3"/>
      <c r="AB4" s="452"/>
      <c r="AC4" s="452"/>
      <c r="AD4" s="452"/>
    </row>
    <row r="5" spans="1:33" ht="15" customHeight="1" x14ac:dyDescent="0.25">
      <c r="A5" s="475"/>
      <c r="B5" s="469" t="s">
        <v>200</v>
      </c>
      <c r="C5" s="469"/>
      <c r="D5" s="469" t="s">
        <v>431</v>
      </c>
      <c r="E5" s="469"/>
      <c r="F5" s="469" t="s">
        <v>201</v>
      </c>
      <c r="G5" s="469"/>
      <c r="H5" s="470"/>
      <c r="I5" s="471"/>
      <c r="J5" s="470" t="s">
        <v>524</v>
      </c>
      <c r="K5" s="471"/>
      <c r="L5" s="397"/>
      <c r="M5" s="397"/>
      <c r="N5" s="397"/>
      <c r="O5" s="397"/>
      <c r="P5" s="397"/>
      <c r="Q5" s="397"/>
      <c r="R5" s="397"/>
      <c r="S5" s="397"/>
      <c r="T5" s="470" t="s">
        <v>525</v>
      </c>
      <c r="U5" s="471"/>
      <c r="V5" s="470" t="s">
        <v>526</v>
      </c>
      <c r="W5" s="471"/>
      <c r="X5" s="470"/>
      <c r="Y5" s="471"/>
      <c r="Z5" s="470"/>
      <c r="AA5" s="471"/>
      <c r="AB5" s="452"/>
      <c r="AC5" s="452"/>
      <c r="AD5" s="452"/>
    </row>
    <row r="6" spans="1:33" ht="15" customHeight="1" x14ac:dyDescent="0.25">
      <c r="A6" s="475"/>
      <c r="B6" s="64" t="s">
        <v>41</v>
      </c>
      <c r="C6" s="64" t="s">
        <v>42</v>
      </c>
      <c r="D6" s="372" t="s">
        <v>41</v>
      </c>
      <c r="E6" s="64" t="s">
        <v>42</v>
      </c>
      <c r="F6" s="64" t="s">
        <v>41</v>
      </c>
      <c r="G6" s="64" t="s">
        <v>42</v>
      </c>
      <c r="H6" s="64" t="s">
        <v>41</v>
      </c>
      <c r="I6" s="64" t="s">
        <v>42</v>
      </c>
      <c r="J6" s="64" t="s">
        <v>41</v>
      </c>
      <c r="K6" s="64" t="s">
        <v>42</v>
      </c>
      <c r="L6" s="64" t="s">
        <v>41</v>
      </c>
      <c r="M6" s="64" t="s">
        <v>42</v>
      </c>
      <c r="N6" s="64" t="s">
        <v>41</v>
      </c>
      <c r="O6" s="64" t="s">
        <v>42</v>
      </c>
      <c r="P6" s="64" t="s">
        <v>41</v>
      </c>
      <c r="Q6" s="64" t="s">
        <v>42</v>
      </c>
      <c r="R6" s="64" t="s">
        <v>41</v>
      </c>
      <c r="S6" s="64" t="s">
        <v>42</v>
      </c>
      <c r="T6" s="64" t="s">
        <v>41</v>
      </c>
      <c r="U6" s="64" t="s">
        <v>42</v>
      </c>
      <c r="V6" s="64" t="s">
        <v>41</v>
      </c>
      <c r="W6" s="64" t="s">
        <v>42</v>
      </c>
      <c r="X6" s="64" t="s">
        <v>41</v>
      </c>
      <c r="Y6" s="64" t="s">
        <v>42</v>
      </c>
      <c r="Z6" s="64" t="s">
        <v>41</v>
      </c>
      <c r="AA6" s="64" t="s">
        <v>42</v>
      </c>
      <c r="AB6" s="452"/>
      <c r="AC6" s="452"/>
      <c r="AD6" s="452"/>
    </row>
    <row r="7" spans="1:33" ht="24.9" customHeight="1" x14ac:dyDescent="0.25">
      <c r="A7" s="312" t="s">
        <v>43</v>
      </c>
      <c r="B7" s="304"/>
      <c r="C7" s="307">
        <v>1</v>
      </c>
      <c r="D7" s="270"/>
      <c r="E7" s="294"/>
      <c r="F7" s="270"/>
      <c r="G7" s="294"/>
      <c r="H7" s="270"/>
      <c r="I7" s="294"/>
      <c r="J7" s="270">
        <v>1</v>
      </c>
      <c r="K7" s="294">
        <v>2</v>
      </c>
      <c r="L7" s="270"/>
      <c r="M7" s="294"/>
      <c r="N7" s="270"/>
      <c r="O7" s="294"/>
      <c r="P7" s="270"/>
      <c r="Q7" s="294"/>
      <c r="R7" s="270"/>
      <c r="S7" s="294"/>
      <c r="T7" s="270"/>
      <c r="U7" s="294"/>
      <c r="V7" s="270">
        <v>2</v>
      </c>
      <c r="W7" s="294"/>
      <c r="X7" s="270"/>
      <c r="Y7" s="294"/>
      <c r="Z7" s="270"/>
      <c r="AA7" s="294"/>
      <c r="AB7" s="223">
        <f>B7+D7+F7+H7+J7+L7+N7+P7+R7+T7+V7+X7+Z7</f>
        <v>3</v>
      </c>
      <c r="AC7" s="223">
        <f>C7+E7+G7+I7+K7+M7+O7+Q7+S7+U7+W7+Y7+AA7</f>
        <v>3</v>
      </c>
      <c r="AD7" s="223">
        <f>AB7+AC7</f>
        <v>6</v>
      </c>
      <c r="AE7" s="88">
        <f>'Quadro 1'!X4</f>
        <v>3</v>
      </c>
      <c r="AF7" s="88">
        <f>'Quadro 1'!Y4</f>
        <v>3</v>
      </c>
      <c r="AG7" s="88">
        <f>'Quadro 1'!Z4</f>
        <v>6</v>
      </c>
    </row>
    <row r="8" spans="1:33" ht="24.9" customHeight="1" x14ac:dyDescent="0.25">
      <c r="A8" s="312" t="s">
        <v>407</v>
      </c>
      <c r="B8" s="306"/>
      <c r="C8" s="307"/>
      <c r="D8" s="274"/>
      <c r="E8" s="295"/>
      <c r="F8" s="274"/>
      <c r="G8" s="295"/>
      <c r="H8" s="274"/>
      <c r="I8" s="295"/>
      <c r="J8" s="274"/>
      <c r="K8" s="295"/>
      <c r="L8" s="274"/>
      <c r="M8" s="295"/>
      <c r="N8" s="274"/>
      <c r="O8" s="295"/>
      <c r="P8" s="274"/>
      <c r="Q8" s="295"/>
      <c r="R8" s="274"/>
      <c r="S8" s="295"/>
      <c r="T8" s="274"/>
      <c r="U8" s="295"/>
      <c r="V8" s="274"/>
      <c r="W8" s="295"/>
      <c r="X8" s="274"/>
      <c r="Y8" s="295"/>
      <c r="Z8" s="274"/>
      <c r="AA8" s="295"/>
      <c r="AB8" s="224">
        <f t="shared" ref="AB8:AC50" si="0">B8+D8+F8+H8+J8+L8+N8+P8+R8+T8+V8+X8+Z8</f>
        <v>0</v>
      </c>
      <c r="AC8" s="224">
        <f t="shared" si="0"/>
        <v>0</v>
      </c>
      <c r="AD8" s="224">
        <f t="shared" ref="AD8:AD50" si="1">AB8+AC8</f>
        <v>0</v>
      </c>
      <c r="AE8" s="88">
        <f>'Quadro 1'!X5</f>
        <v>0</v>
      </c>
      <c r="AF8" s="88">
        <f>'Quadro 1'!Y5</f>
        <v>0</v>
      </c>
      <c r="AG8" s="88">
        <f>'Quadro 1'!Z5</f>
        <v>0</v>
      </c>
    </row>
    <row r="9" spans="1:33" ht="24.9" customHeight="1" x14ac:dyDescent="0.25">
      <c r="A9" s="312" t="s">
        <v>408</v>
      </c>
      <c r="B9" s="306"/>
      <c r="C9" s="307"/>
      <c r="D9" s="274"/>
      <c r="E9" s="295"/>
      <c r="F9" s="274"/>
      <c r="G9" s="295"/>
      <c r="H9" s="274"/>
      <c r="I9" s="295"/>
      <c r="J9" s="274"/>
      <c r="K9" s="295"/>
      <c r="L9" s="274"/>
      <c r="M9" s="295"/>
      <c r="N9" s="274"/>
      <c r="O9" s="295"/>
      <c r="P9" s="274"/>
      <c r="Q9" s="295"/>
      <c r="R9" s="274"/>
      <c r="S9" s="295"/>
      <c r="T9" s="274"/>
      <c r="U9" s="295"/>
      <c r="V9" s="274"/>
      <c r="W9" s="295"/>
      <c r="X9" s="274"/>
      <c r="Y9" s="295"/>
      <c r="Z9" s="274"/>
      <c r="AA9" s="295"/>
      <c r="AB9" s="224">
        <f t="shared" si="0"/>
        <v>0</v>
      </c>
      <c r="AC9" s="224">
        <f t="shared" si="0"/>
        <v>0</v>
      </c>
      <c r="AD9" s="224">
        <f t="shared" si="1"/>
        <v>0</v>
      </c>
      <c r="AE9" s="88">
        <f>'Quadro 1'!X6</f>
        <v>0</v>
      </c>
      <c r="AF9" s="88">
        <f>'Quadro 1'!Y6</f>
        <v>0</v>
      </c>
      <c r="AG9" s="88">
        <f>'Quadro 1'!Z6</f>
        <v>0</v>
      </c>
    </row>
    <row r="10" spans="1:33" ht="24.9" customHeight="1" x14ac:dyDescent="0.25">
      <c r="A10" s="312" t="s">
        <v>409</v>
      </c>
      <c r="B10" s="306"/>
      <c r="C10" s="307"/>
      <c r="D10" s="274"/>
      <c r="E10" s="295"/>
      <c r="F10" s="274"/>
      <c r="G10" s="295"/>
      <c r="H10" s="274"/>
      <c r="I10" s="295"/>
      <c r="J10" s="274"/>
      <c r="K10" s="295"/>
      <c r="L10" s="274"/>
      <c r="M10" s="295"/>
      <c r="N10" s="274"/>
      <c r="O10" s="295"/>
      <c r="P10" s="274"/>
      <c r="Q10" s="295"/>
      <c r="R10" s="274"/>
      <c r="S10" s="295"/>
      <c r="T10" s="274"/>
      <c r="U10" s="295"/>
      <c r="V10" s="274"/>
      <c r="W10" s="295"/>
      <c r="X10" s="274"/>
      <c r="Y10" s="295"/>
      <c r="Z10" s="274"/>
      <c r="AA10" s="295"/>
      <c r="AB10" s="224">
        <f t="shared" si="0"/>
        <v>0</v>
      </c>
      <c r="AC10" s="224">
        <f t="shared" si="0"/>
        <v>0</v>
      </c>
      <c r="AD10" s="224">
        <f t="shared" si="1"/>
        <v>0</v>
      </c>
      <c r="AE10" s="88">
        <f>'Quadro 1'!X7</f>
        <v>0</v>
      </c>
      <c r="AF10" s="88">
        <f>'Quadro 1'!Y7</f>
        <v>0</v>
      </c>
      <c r="AG10" s="88">
        <f>'Quadro 1'!Z7</f>
        <v>0</v>
      </c>
    </row>
    <row r="11" spans="1:33" ht="24.9" customHeight="1" x14ac:dyDescent="0.25">
      <c r="A11" s="312" t="s">
        <v>410</v>
      </c>
      <c r="B11" s="306">
        <v>1</v>
      </c>
      <c r="C11" s="307">
        <v>2</v>
      </c>
      <c r="D11" s="274"/>
      <c r="E11" s="295"/>
      <c r="F11" s="274"/>
      <c r="G11" s="295"/>
      <c r="H11" s="274"/>
      <c r="I11" s="295"/>
      <c r="J11" s="274"/>
      <c r="K11" s="295"/>
      <c r="L11" s="274"/>
      <c r="M11" s="295"/>
      <c r="N11" s="274"/>
      <c r="O11" s="295"/>
      <c r="P11" s="274"/>
      <c r="Q11" s="295"/>
      <c r="R11" s="274"/>
      <c r="S11" s="295"/>
      <c r="T11" s="274"/>
      <c r="U11" s="295"/>
      <c r="V11" s="274"/>
      <c r="W11" s="295"/>
      <c r="X11" s="274"/>
      <c r="Y11" s="295"/>
      <c r="Z11" s="274"/>
      <c r="AA11" s="295"/>
      <c r="AB11" s="224">
        <f t="shared" si="0"/>
        <v>1</v>
      </c>
      <c r="AC11" s="224">
        <f t="shared" si="0"/>
        <v>2</v>
      </c>
      <c r="AD11" s="224">
        <f t="shared" si="1"/>
        <v>3</v>
      </c>
      <c r="AE11" s="88">
        <f>'Quadro 1'!X8</f>
        <v>1</v>
      </c>
      <c r="AF11" s="88">
        <f>'Quadro 1'!Y8</f>
        <v>2</v>
      </c>
      <c r="AG11" s="88">
        <f>'Quadro 1'!Z8</f>
        <v>3</v>
      </c>
    </row>
    <row r="12" spans="1:33" ht="24.9" customHeight="1" x14ac:dyDescent="0.25">
      <c r="A12" s="312" t="s">
        <v>411</v>
      </c>
      <c r="B12" s="306"/>
      <c r="C12" s="307"/>
      <c r="D12" s="274"/>
      <c r="E12" s="295"/>
      <c r="F12" s="274"/>
      <c r="G12" s="295"/>
      <c r="H12" s="274"/>
      <c r="I12" s="295"/>
      <c r="J12" s="274"/>
      <c r="K12" s="295"/>
      <c r="L12" s="274"/>
      <c r="M12" s="295"/>
      <c r="N12" s="274"/>
      <c r="O12" s="295"/>
      <c r="P12" s="274"/>
      <c r="Q12" s="295"/>
      <c r="R12" s="274"/>
      <c r="S12" s="295"/>
      <c r="T12" s="274"/>
      <c r="U12" s="295"/>
      <c r="V12" s="274"/>
      <c r="W12" s="295"/>
      <c r="X12" s="274"/>
      <c r="Y12" s="295"/>
      <c r="Z12" s="274"/>
      <c r="AA12" s="295"/>
      <c r="AB12" s="224">
        <f t="shared" si="0"/>
        <v>0</v>
      </c>
      <c r="AC12" s="224">
        <f t="shared" si="0"/>
        <v>0</v>
      </c>
      <c r="AD12" s="224">
        <f t="shared" si="1"/>
        <v>0</v>
      </c>
      <c r="AE12" s="88">
        <f>'Quadro 1'!X9</f>
        <v>0</v>
      </c>
      <c r="AF12" s="88">
        <f>'Quadro 1'!Y9</f>
        <v>0</v>
      </c>
      <c r="AG12" s="88">
        <f>'Quadro 1'!Z9</f>
        <v>0</v>
      </c>
    </row>
    <row r="13" spans="1:33" ht="24.9" customHeight="1" x14ac:dyDescent="0.25">
      <c r="A13" s="312" t="s">
        <v>44</v>
      </c>
      <c r="B13" s="306">
        <v>2</v>
      </c>
      <c r="C13" s="307">
        <v>5</v>
      </c>
      <c r="D13" s="274"/>
      <c r="E13" s="295"/>
      <c r="F13" s="274"/>
      <c r="G13" s="295"/>
      <c r="H13" s="274"/>
      <c r="I13" s="295"/>
      <c r="J13" s="274"/>
      <c r="K13" s="295"/>
      <c r="L13" s="274"/>
      <c r="M13" s="295"/>
      <c r="N13" s="274"/>
      <c r="O13" s="295"/>
      <c r="P13" s="274"/>
      <c r="Q13" s="295"/>
      <c r="R13" s="274"/>
      <c r="S13" s="295"/>
      <c r="T13" s="274">
        <v>7</v>
      </c>
      <c r="U13" s="295">
        <v>31</v>
      </c>
      <c r="V13" s="274"/>
      <c r="W13" s="295"/>
      <c r="X13" s="274"/>
      <c r="Y13" s="295"/>
      <c r="Z13" s="274"/>
      <c r="AA13" s="295"/>
      <c r="AB13" s="224">
        <f t="shared" si="0"/>
        <v>9</v>
      </c>
      <c r="AC13" s="224">
        <f t="shared" si="0"/>
        <v>36</v>
      </c>
      <c r="AD13" s="224">
        <f t="shared" si="1"/>
        <v>45</v>
      </c>
      <c r="AE13" s="88">
        <f>'Quadro 1'!X10</f>
        <v>9</v>
      </c>
      <c r="AF13" s="88">
        <f>'Quadro 1'!Y10</f>
        <v>36</v>
      </c>
      <c r="AG13" s="88">
        <f>'Quadro 1'!Z10</f>
        <v>45</v>
      </c>
    </row>
    <row r="14" spans="1:33" ht="24.9" customHeight="1" x14ac:dyDescent="0.25">
      <c r="A14" s="312" t="s">
        <v>45</v>
      </c>
      <c r="B14" s="306">
        <v>2</v>
      </c>
      <c r="C14" s="307">
        <v>12</v>
      </c>
      <c r="D14" s="274"/>
      <c r="E14" s="295"/>
      <c r="F14" s="274"/>
      <c r="G14" s="295"/>
      <c r="H14" s="274"/>
      <c r="I14" s="295"/>
      <c r="J14" s="274"/>
      <c r="K14" s="295"/>
      <c r="L14" s="274"/>
      <c r="M14" s="295"/>
      <c r="N14" s="274"/>
      <c r="O14" s="295"/>
      <c r="P14" s="274"/>
      <c r="Q14" s="295"/>
      <c r="R14" s="274"/>
      <c r="S14" s="295"/>
      <c r="T14" s="274"/>
      <c r="U14" s="295">
        <v>1</v>
      </c>
      <c r="V14" s="274"/>
      <c r="W14" s="295"/>
      <c r="X14" s="274"/>
      <c r="Y14" s="295"/>
      <c r="Z14" s="274"/>
      <c r="AA14" s="295"/>
      <c r="AB14" s="224">
        <f t="shared" si="0"/>
        <v>2</v>
      </c>
      <c r="AC14" s="224">
        <f t="shared" si="0"/>
        <v>13</v>
      </c>
      <c r="AD14" s="224">
        <f t="shared" si="1"/>
        <v>15</v>
      </c>
      <c r="AE14" s="88">
        <f>'Quadro 1'!X11</f>
        <v>2</v>
      </c>
      <c r="AF14" s="88">
        <f>'Quadro 1'!Y11</f>
        <v>13</v>
      </c>
      <c r="AG14" s="88">
        <f>'Quadro 1'!Z11</f>
        <v>15</v>
      </c>
    </row>
    <row r="15" spans="1:33" ht="24.9" customHeight="1" x14ac:dyDescent="0.25">
      <c r="A15" s="312" t="s">
        <v>46</v>
      </c>
      <c r="B15" s="306">
        <v>5</v>
      </c>
      <c r="C15" s="307">
        <v>4</v>
      </c>
      <c r="D15" s="274"/>
      <c r="E15" s="295"/>
      <c r="F15" s="274"/>
      <c r="G15" s="295"/>
      <c r="H15" s="274"/>
      <c r="I15" s="295"/>
      <c r="J15" s="274"/>
      <c r="K15" s="295"/>
      <c r="L15" s="274"/>
      <c r="M15" s="295"/>
      <c r="N15" s="274"/>
      <c r="O15" s="295"/>
      <c r="P15" s="274"/>
      <c r="Q15" s="295"/>
      <c r="R15" s="274"/>
      <c r="S15" s="295"/>
      <c r="T15" s="274"/>
      <c r="U15" s="295"/>
      <c r="V15" s="274"/>
      <c r="W15" s="295"/>
      <c r="X15" s="274"/>
      <c r="Y15" s="295"/>
      <c r="Z15" s="274"/>
      <c r="AA15" s="295"/>
      <c r="AB15" s="224">
        <f t="shared" si="0"/>
        <v>5</v>
      </c>
      <c r="AC15" s="224">
        <f t="shared" si="0"/>
        <v>4</v>
      </c>
      <c r="AD15" s="224">
        <f t="shared" si="1"/>
        <v>9</v>
      </c>
      <c r="AE15" s="88">
        <f>'Quadro 1'!X12</f>
        <v>5</v>
      </c>
      <c r="AF15" s="88">
        <f>'Quadro 1'!Y12</f>
        <v>4</v>
      </c>
      <c r="AG15" s="88">
        <f>'Quadro 1'!Z12</f>
        <v>9</v>
      </c>
    </row>
    <row r="16" spans="1:33" ht="24.9" customHeight="1" x14ac:dyDescent="0.25">
      <c r="A16" s="312" t="s">
        <v>47</v>
      </c>
      <c r="B16" s="306"/>
      <c r="C16" s="307"/>
      <c r="D16" s="274"/>
      <c r="E16" s="295"/>
      <c r="F16" s="274"/>
      <c r="G16" s="295"/>
      <c r="H16" s="274"/>
      <c r="I16" s="295"/>
      <c r="J16" s="274"/>
      <c r="K16" s="295"/>
      <c r="L16" s="274"/>
      <c r="M16" s="295"/>
      <c r="N16" s="274"/>
      <c r="O16" s="295"/>
      <c r="P16" s="274"/>
      <c r="Q16" s="295"/>
      <c r="R16" s="274"/>
      <c r="S16" s="295"/>
      <c r="T16" s="274"/>
      <c r="U16" s="295"/>
      <c r="V16" s="274"/>
      <c r="W16" s="295"/>
      <c r="X16" s="274"/>
      <c r="Y16" s="295"/>
      <c r="Z16" s="274"/>
      <c r="AA16" s="295"/>
      <c r="AB16" s="224">
        <f t="shared" si="0"/>
        <v>0</v>
      </c>
      <c r="AC16" s="224">
        <f t="shared" si="0"/>
        <v>0</v>
      </c>
      <c r="AD16" s="224">
        <f t="shared" si="1"/>
        <v>0</v>
      </c>
      <c r="AE16" s="88">
        <f>'Quadro 1'!X13</f>
        <v>0</v>
      </c>
      <c r="AF16" s="88">
        <f>'Quadro 1'!Y13</f>
        <v>0</v>
      </c>
      <c r="AG16" s="88">
        <f>'Quadro 1'!Z13</f>
        <v>0</v>
      </c>
    </row>
    <row r="17" spans="1:33" ht="24.9" customHeight="1" x14ac:dyDescent="0.25">
      <c r="A17" s="312" t="s">
        <v>48</v>
      </c>
      <c r="B17" s="306"/>
      <c r="C17" s="307"/>
      <c r="D17" s="274"/>
      <c r="E17" s="295"/>
      <c r="F17" s="274"/>
      <c r="G17" s="295"/>
      <c r="H17" s="274"/>
      <c r="I17" s="295"/>
      <c r="J17" s="274"/>
      <c r="K17" s="295"/>
      <c r="L17" s="274"/>
      <c r="M17" s="295"/>
      <c r="N17" s="274"/>
      <c r="O17" s="295"/>
      <c r="P17" s="274"/>
      <c r="Q17" s="295"/>
      <c r="R17" s="274"/>
      <c r="S17" s="295"/>
      <c r="T17" s="274"/>
      <c r="U17" s="295"/>
      <c r="V17" s="274"/>
      <c r="W17" s="295"/>
      <c r="X17" s="274"/>
      <c r="Y17" s="295"/>
      <c r="Z17" s="274"/>
      <c r="AA17" s="295"/>
      <c r="AB17" s="224">
        <f t="shared" si="0"/>
        <v>0</v>
      </c>
      <c r="AC17" s="224">
        <f t="shared" si="0"/>
        <v>0</v>
      </c>
      <c r="AD17" s="224">
        <f t="shared" si="1"/>
        <v>0</v>
      </c>
      <c r="AE17" s="88">
        <f>'Quadro 1'!X14</f>
        <v>0</v>
      </c>
      <c r="AF17" s="88">
        <f>'Quadro 1'!Y14</f>
        <v>0</v>
      </c>
      <c r="AG17" s="88">
        <f>'Quadro 1'!Z14</f>
        <v>0</v>
      </c>
    </row>
    <row r="18" spans="1:33" ht="24.9" customHeight="1" x14ac:dyDescent="0.25">
      <c r="A18" s="312" t="s">
        <v>49</v>
      </c>
      <c r="B18" s="306"/>
      <c r="C18" s="307"/>
      <c r="D18" s="274"/>
      <c r="E18" s="295"/>
      <c r="F18" s="274"/>
      <c r="G18" s="295"/>
      <c r="H18" s="274"/>
      <c r="I18" s="295"/>
      <c r="J18" s="274"/>
      <c r="K18" s="295"/>
      <c r="L18" s="274"/>
      <c r="M18" s="295"/>
      <c r="N18" s="274"/>
      <c r="O18" s="295"/>
      <c r="P18" s="274"/>
      <c r="Q18" s="295"/>
      <c r="R18" s="274"/>
      <c r="S18" s="295"/>
      <c r="T18" s="274"/>
      <c r="U18" s="295"/>
      <c r="V18" s="274"/>
      <c r="W18" s="295"/>
      <c r="X18" s="274"/>
      <c r="Y18" s="295"/>
      <c r="Z18" s="274"/>
      <c r="AA18" s="295"/>
      <c r="AB18" s="224">
        <f t="shared" si="0"/>
        <v>0</v>
      </c>
      <c r="AC18" s="224">
        <f t="shared" si="0"/>
        <v>0</v>
      </c>
      <c r="AD18" s="224">
        <f t="shared" si="1"/>
        <v>0</v>
      </c>
      <c r="AE18" s="88">
        <f>'Quadro 1'!X15</f>
        <v>0</v>
      </c>
      <c r="AF18" s="88">
        <f>'Quadro 1'!Y15</f>
        <v>0</v>
      </c>
      <c r="AG18" s="88">
        <f>'Quadro 1'!Z15</f>
        <v>0</v>
      </c>
    </row>
    <row r="19" spans="1:33" ht="24.9" customHeight="1" x14ac:dyDescent="0.25">
      <c r="A19" s="312" t="s">
        <v>50</v>
      </c>
      <c r="B19" s="306"/>
      <c r="C19" s="307"/>
      <c r="D19" s="274"/>
      <c r="E19" s="295"/>
      <c r="F19" s="274"/>
      <c r="G19" s="295"/>
      <c r="H19" s="274"/>
      <c r="I19" s="295"/>
      <c r="J19" s="274"/>
      <c r="K19" s="295"/>
      <c r="L19" s="274"/>
      <c r="M19" s="295"/>
      <c r="N19" s="274"/>
      <c r="O19" s="295"/>
      <c r="P19" s="274"/>
      <c r="Q19" s="295"/>
      <c r="R19" s="274"/>
      <c r="S19" s="295"/>
      <c r="T19" s="274"/>
      <c r="U19" s="295"/>
      <c r="V19" s="274"/>
      <c r="W19" s="295"/>
      <c r="X19" s="274"/>
      <c r="Y19" s="295"/>
      <c r="Z19" s="274"/>
      <c r="AA19" s="295"/>
      <c r="AB19" s="224">
        <f t="shared" si="0"/>
        <v>0</v>
      </c>
      <c r="AC19" s="224">
        <f t="shared" si="0"/>
        <v>0</v>
      </c>
      <c r="AD19" s="224">
        <f t="shared" si="1"/>
        <v>0</v>
      </c>
      <c r="AE19" s="88">
        <f>'Quadro 1'!X16</f>
        <v>0</v>
      </c>
      <c r="AF19" s="88">
        <f>'Quadro 1'!Y16</f>
        <v>0</v>
      </c>
      <c r="AG19" s="88">
        <f>'Quadro 1'!Z16</f>
        <v>0</v>
      </c>
    </row>
    <row r="20" spans="1:33" ht="24.9" customHeight="1" x14ac:dyDescent="0.25">
      <c r="A20" s="312" t="s">
        <v>469</v>
      </c>
      <c r="B20" s="306"/>
      <c r="C20" s="307"/>
      <c r="D20" s="274"/>
      <c r="E20" s="295"/>
      <c r="F20" s="274"/>
      <c r="G20" s="295"/>
      <c r="H20" s="274"/>
      <c r="I20" s="295"/>
      <c r="J20" s="274"/>
      <c r="K20" s="295"/>
      <c r="L20" s="274"/>
      <c r="M20" s="295"/>
      <c r="N20" s="274"/>
      <c r="O20" s="295"/>
      <c r="P20" s="274"/>
      <c r="Q20" s="295"/>
      <c r="R20" s="274"/>
      <c r="S20" s="295"/>
      <c r="T20" s="274"/>
      <c r="U20" s="295"/>
      <c r="V20" s="274"/>
      <c r="W20" s="295"/>
      <c r="X20" s="274"/>
      <c r="Y20" s="295"/>
      <c r="Z20" s="274"/>
      <c r="AA20" s="295"/>
      <c r="AB20" s="224">
        <f t="shared" si="0"/>
        <v>0</v>
      </c>
      <c r="AC20" s="224">
        <f t="shared" si="0"/>
        <v>0</v>
      </c>
      <c r="AD20" s="224">
        <f t="shared" si="1"/>
        <v>0</v>
      </c>
      <c r="AE20" s="88">
        <f>'Quadro 1'!X17</f>
        <v>0</v>
      </c>
      <c r="AF20" s="88">
        <f>'Quadro 1'!Y17</f>
        <v>0</v>
      </c>
      <c r="AG20" s="88">
        <f>'Quadro 1'!Z17</f>
        <v>0</v>
      </c>
    </row>
    <row r="21" spans="1:33" ht="24.9" customHeight="1" x14ac:dyDescent="0.25">
      <c r="A21" s="312" t="s">
        <v>53</v>
      </c>
      <c r="B21" s="306"/>
      <c r="C21" s="307"/>
      <c r="D21" s="274"/>
      <c r="E21" s="295"/>
      <c r="F21" s="274"/>
      <c r="G21" s="295"/>
      <c r="H21" s="274"/>
      <c r="I21" s="295"/>
      <c r="J21" s="274"/>
      <c r="K21" s="295"/>
      <c r="L21" s="274"/>
      <c r="M21" s="295"/>
      <c r="N21" s="274"/>
      <c r="O21" s="295"/>
      <c r="P21" s="274"/>
      <c r="Q21" s="295"/>
      <c r="R21" s="274"/>
      <c r="S21" s="295"/>
      <c r="T21" s="274"/>
      <c r="U21" s="295"/>
      <c r="V21" s="274"/>
      <c r="W21" s="295"/>
      <c r="X21" s="274"/>
      <c r="Y21" s="295"/>
      <c r="Z21" s="274"/>
      <c r="AA21" s="295"/>
      <c r="AB21" s="224">
        <f t="shared" si="0"/>
        <v>0</v>
      </c>
      <c r="AC21" s="224">
        <f t="shared" si="0"/>
        <v>0</v>
      </c>
      <c r="AD21" s="224">
        <f t="shared" si="1"/>
        <v>0</v>
      </c>
      <c r="AE21" s="88">
        <f>'Quadro 1'!X18</f>
        <v>0</v>
      </c>
      <c r="AF21" s="88">
        <f>'Quadro 1'!Y18</f>
        <v>0</v>
      </c>
      <c r="AG21" s="88">
        <f>'Quadro 1'!Z18</f>
        <v>0</v>
      </c>
    </row>
    <row r="22" spans="1:33" ht="24.9" customHeight="1" x14ac:dyDescent="0.25">
      <c r="A22" s="312" t="s">
        <v>54</v>
      </c>
      <c r="B22" s="306"/>
      <c r="C22" s="307"/>
      <c r="D22" s="274"/>
      <c r="E22" s="295"/>
      <c r="F22" s="274"/>
      <c r="G22" s="295"/>
      <c r="H22" s="274"/>
      <c r="I22" s="295"/>
      <c r="J22" s="274"/>
      <c r="K22" s="295"/>
      <c r="L22" s="274"/>
      <c r="M22" s="295"/>
      <c r="N22" s="274"/>
      <c r="O22" s="295"/>
      <c r="P22" s="274"/>
      <c r="Q22" s="295"/>
      <c r="R22" s="274"/>
      <c r="S22" s="295"/>
      <c r="T22" s="274"/>
      <c r="U22" s="295"/>
      <c r="V22" s="274"/>
      <c r="W22" s="295"/>
      <c r="X22" s="274"/>
      <c r="Y22" s="295"/>
      <c r="Z22" s="274"/>
      <c r="AA22" s="295"/>
      <c r="AB22" s="224">
        <f t="shared" si="0"/>
        <v>0</v>
      </c>
      <c r="AC22" s="224">
        <f t="shared" si="0"/>
        <v>0</v>
      </c>
      <c r="AD22" s="224">
        <f t="shared" si="1"/>
        <v>0</v>
      </c>
      <c r="AE22" s="88">
        <f>'Quadro 1'!X19</f>
        <v>0</v>
      </c>
      <c r="AF22" s="88">
        <f>'Quadro 1'!Y19</f>
        <v>0</v>
      </c>
      <c r="AG22" s="88">
        <f>'Quadro 1'!Z19</f>
        <v>0</v>
      </c>
    </row>
    <row r="23" spans="1:33" ht="24.9" customHeight="1" x14ac:dyDescent="0.25">
      <c r="A23" s="312" t="s">
        <v>55</v>
      </c>
      <c r="B23" s="306"/>
      <c r="C23" s="307"/>
      <c r="D23" s="274"/>
      <c r="E23" s="295"/>
      <c r="F23" s="274"/>
      <c r="G23" s="295"/>
      <c r="H23" s="274"/>
      <c r="I23" s="295"/>
      <c r="J23" s="274"/>
      <c r="K23" s="295"/>
      <c r="L23" s="274"/>
      <c r="M23" s="295"/>
      <c r="N23" s="274"/>
      <c r="O23" s="295"/>
      <c r="P23" s="274"/>
      <c r="Q23" s="295"/>
      <c r="R23" s="274"/>
      <c r="S23" s="295"/>
      <c r="T23" s="274"/>
      <c r="U23" s="295"/>
      <c r="V23" s="274"/>
      <c r="W23" s="295"/>
      <c r="X23" s="274"/>
      <c r="Y23" s="295"/>
      <c r="Z23" s="274"/>
      <c r="AA23" s="295"/>
      <c r="AB23" s="224">
        <f t="shared" si="0"/>
        <v>0</v>
      </c>
      <c r="AC23" s="224">
        <f t="shared" si="0"/>
        <v>0</v>
      </c>
      <c r="AD23" s="224">
        <f t="shared" si="1"/>
        <v>0</v>
      </c>
      <c r="AE23" s="88">
        <f>'Quadro 1'!X20</f>
        <v>0</v>
      </c>
      <c r="AF23" s="88">
        <f>'Quadro 1'!Y20</f>
        <v>0</v>
      </c>
      <c r="AG23" s="88">
        <f>'Quadro 1'!Z20</f>
        <v>0</v>
      </c>
    </row>
    <row r="24" spans="1:33" ht="24.9" customHeight="1" x14ac:dyDescent="0.25">
      <c r="A24" s="312" t="s">
        <v>56</v>
      </c>
      <c r="B24" s="306"/>
      <c r="C24" s="307"/>
      <c r="D24" s="274"/>
      <c r="E24" s="295"/>
      <c r="F24" s="274"/>
      <c r="G24" s="295"/>
      <c r="H24" s="274"/>
      <c r="I24" s="295"/>
      <c r="J24" s="274"/>
      <c r="K24" s="295"/>
      <c r="L24" s="274"/>
      <c r="M24" s="295"/>
      <c r="N24" s="274"/>
      <c r="O24" s="295"/>
      <c r="P24" s="274"/>
      <c r="Q24" s="295"/>
      <c r="R24" s="274"/>
      <c r="S24" s="295"/>
      <c r="T24" s="274"/>
      <c r="U24" s="295"/>
      <c r="V24" s="274"/>
      <c r="W24" s="295"/>
      <c r="X24" s="274"/>
      <c r="Y24" s="295"/>
      <c r="Z24" s="274"/>
      <c r="AA24" s="295"/>
      <c r="AB24" s="224">
        <f t="shared" si="0"/>
        <v>0</v>
      </c>
      <c r="AC24" s="224">
        <f t="shared" si="0"/>
        <v>0</v>
      </c>
      <c r="AD24" s="224">
        <f t="shared" si="1"/>
        <v>0</v>
      </c>
      <c r="AE24" s="88">
        <f>'Quadro 1'!X21</f>
        <v>0</v>
      </c>
      <c r="AF24" s="88">
        <f>'Quadro 1'!Y21</f>
        <v>0</v>
      </c>
      <c r="AG24" s="88">
        <f>'Quadro 1'!Z21</f>
        <v>0</v>
      </c>
    </row>
    <row r="25" spans="1:33" ht="24.9" customHeight="1" x14ac:dyDescent="0.25">
      <c r="A25" s="312" t="s">
        <v>57</v>
      </c>
      <c r="B25" s="306"/>
      <c r="C25" s="307"/>
      <c r="D25" s="274"/>
      <c r="E25" s="295"/>
      <c r="F25" s="274"/>
      <c r="G25" s="295"/>
      <c r="H25" s="274"/>
      <c r="I25" s="295"/>
      <c r="J25" s="274"/>
      <c r="K25" s="295"/>
      <c r="L25" s="274"/>
      <c r="M25" s="295"/>
      <c r="N25" s="274"/>
      <c r="O25" s="295"/>
      <c r="P25" s="274"/>
      <c r="Q25" s="295"/>
      <c r="R25" s="274"/>
      <c r="S25" s="295"/>
      <c r="T25" s="274"/>
      <c r="U25" s="295"/>
      <c r="V25" s="274"/>
      <c r="W25" s="295"/>
      <c r="X25" s="274"/>
      <c r="Y25" s="295"/>
      <c r="Z25" s="274"/>
      <c r="AA25" s="295"/>
      <c r="AB25" s="224">
        <f t="shared" si="0"/>
        <v>0</v>
      </c>
      <c r="AC25" s="224">
        <f t="shared" si="0"/>
        <v>0</v>
      </c>
      <c r="AD25" s="224">
        <f t="shared" si="1"/>
        <v>0</v>
      </c>
      <c r="AE25" s="88">
        <f>'Quadro 1'!X22</f>
        <v>0</v>
      </c>
      <c r="AF25" s="88">
        <f>'Quadro 1'!Y22</f>
        <v>0</v>
      </c>
      <c r="AG25" s="88">
        <f>'Quadro 1'!Z22</f>
        <v>0</v>
      </c>
    </row>
    <row r="26" spans="1:33" ht="24.9" customHeight="1" x14ac:dyDescent="0.25">
      <c r="A26" s="312" t="s">
        <v>58</v>
      </c>
      <c r="B26" s="306"/>
      <c r="C26" s="307"/>
      <c r="D26" s="274"/>
      <c r="E26" s="295"/>
      <c r="F26" s="274"/>
      <c r="G26" s="295"/>
      <c r="H26" s="274"/>
      <c r="I26" s="295"/>
      <c r="J26" s="274"/>
      <c r="K26" s="295"/>
      <c r="L26" s="274"/>
      <c r="M26" s="295"/>
      <c r="N26" s="274"/>
      <c r="O26" s="295"/>
      <c r="P26" s="274"/>
      <c r="Q26" s="295"/>
      <c r="R26" s="274"/>
      <c r="S26" s="295"/>
      <c r="T26" s="274"/>
      <c r="U26" s="295"/>
      <c r="V26" s="274"/>
      <c r="W26" s="295"/>
      <c r="X26" s="274"/>
      <c r="Y26" s="295"/>
      <c r="Z26" s="274"/>
      <c r="AA26" s="295"/>
      <c r="AB26" s="224">
        <f t="shared" si="0"/>
        <v>0</v>
      </c>
      <c r="AC26" s="224">
        <f t="shared" si="0"/>
        <v>0</v>
      </c>
      <c r="AD26" s="224">
        <f t="shared" si="1"/>
        <v>0</v>
      </c>
      <c r="AE26" s="88">
        <f>'Quadro 1'!X23</f>
        <v>0</v>
      </c>
      <c r="AF26" s="88">
        <f>'Quadro 1'!Y23</f>
        <v>0</v>
      </c>
      <c r="AG26" s="88">
        <f>'Quadro 1'!Z23</f>
        <v>0</v>
      </c>
    </row>
    <row r="27" spans="1:33" ht="24.9" customHeight="1" x14ac:dyDescent="0.25">
      <c r="A27" s="312" t="s">
        <v>59</v>
      </c>
      <c r="B27" s="306"/>
      <c r="C27" s="307"/>
      <c r="D27" s="274"/>
      <c r="E27" s="295"/>
      <c r="F27" s="274"/>
      <c r="G27" s="295"/>
      <c r="H27" s="274"/>
      <c r="I27" s="295"/>
      <c r="J27" s="274"/>
      <c r="K27" s="295"/>
      <c r="L27" s="274"/>
      <c r="M27" s="295"/>
      <c r="N27" s="274"/>
      <c r="O27" s="295"/>
      <c r="P27" s="274"/>
      <c r="Q27" s="295"/>
      <c r="R27" s="274"/>
      <c r="S27" s="295"/>
      <c r="T27" s="274"/>
      <c r="U27" s="295"/>
      <c r="V27" s="274"/>
      <c r="W27" s="295"/>
      <c r="X27" s="274"/>
      <c r="Y27" s="295"/>
      <c r="Z27" s="274"/>
      <c r="AA27" s="295"/>
      <c r="AB27" s="224">
        <f t="shared" si="0"/>
        <v>0</v>
      </c>
      <c r="AC27" s="224">
        <f t="shared" si="0"/>
        <v>0</v>
      </c>
      <c r="AD27" s="224">
        <f t="shared" si="1"/>
        <v>0</v>
      </c>
      <c r="AE27" s="88">
        <f>'Quadro 1'!X24</f>
        <v>0</v>
      </c>
      <c r="AF27" s="88">
        <f>'Quadro 1'!Y24</f>
        <v>0</v>
      </c>
      <c r="AG27" s="88">
        <f>'Quadro 1'!Z24</f>
        <v>0</v>
      </c>
    </row>
    <row r="28" spans="1:33" ht="24.9" customHeight="1" x14ac:dyDescent="0.25">
      <c r="A28" s="312" t="s">
        <v>60</v>
      </c>
      <c r="B28" s="306"/>
      <c r="C28" s="307"/>
      <c r="D28" s="274"/>
      <c r="E28" s="295"/>
      <c r="F28" s="274"/>
      <c r="G28" s="295"/>
      <c r="H28" s="274"/>
      <c r="I28" s="295"/>
      <c r="J28" s="274"/>
      <c r="K28" s="295"/>
      <c r="L28" s="274"/>
      <c r="M28" s="295"/>
      <c r="N28" s="274"/>
      <c r="O28" s="295"/>
      <c r="P28" s="274"/>
      <c r="Q28" s="295"/>
      <c r="R28" s="274"/>
      <c r="S28" s="295"/>
      <c r="T28" s="274"/>
      <c r="U28" s="295"/>
      <c r="V28" s="274"/>
      <c r="W28" s="295"/>
      <c r="X28" s="274"/>
      <c r="Y28" s="295"/>
      <c r="Z28" s="274"/>
      <c r="AA28" s="295"/>
      <c r="AB28" s="224">
        <f t="shared" si="0"/>
        <v>0</v>
      </c>
      <c r="AC28" s="224">
        <f t="shared" si="0"/>
        <v>0</v>
      </c>
      <c r="AD28" s="224">
        <f t="shared" si="1"/>
        <v>0</v>
      </c>
      <c r="AE28" s="88">
        <f>'Quadro 1'!X25</f>
        <v>0</v>
      </c>
      <c r="AF28" s="88">
        <f>'Quadro 1'!Y25</f>
        <v>0</v>
      </c>
      <c r="AG28" s="88">
        <f>'Quadro 1'!Z25</f>
        <v>0</v>
      </c>
    </row>
    <row r="29" spans="1:33" ht="24.9" customHeight="1" x14ac:dyDescent="0.25">
      <c r="A29" s="312" t="s">
        <v>61</v>
      </c>
      <c r="B29" s="306"/>
      <c r="C29" s="307"/>
      <c r="D29" s="274"/>
      <c r="E29" s="295"/>
      <c r="F29" s="274"/>
      <c r="G29" s="295"/>
      <c r="H29" s="274"/>
      <c r="I29" s="295"/>
      <c r="J29" s="274"/>
      <c r="K29" s="295"/>
      <c r="L29" s="274"/>
      <c r="M29" s="295"/>
      <c r="N29" s="274"/>
      <c r="O29" s="295"/>
      <c r="P29" s="274"/>
      <c r="Q29" s="295"/>
      <c r="R29" s="274"/>
      <c r="S29" s="295"/>
      <c r="T29" s="274"/>
      <c r="U29" s="295"/>
      <c r="V29" s="274"/>
      <c r="W29" s="295"/>
      <c r="X29" s="274"/>
      <c r="Y29" s="295"/>
      <c r="Z29" s="274"/>
      <c r="AA29" s="295"/>
      <c r="AB29" s="224">
        <f t="shared" si="0"/>
        <v>0</v>
      </c>
      <c r="AC29" s="224">
        <f t="shared" si="0"/>
        <v>0</v>
      </c>
      <c r="AD29" s="224">
        <f t="shared" si="1"/>
        <v>0</v>
      </c>
      <c r="AE29" s="88">
        <f>'Quadro 1'!X26</f>
        <v>0</v>
      </c>
      <c r="AF29" s="88">
        <f>'Quadro 1'!Y26</f>
        <v>0</v>
      </c>
      <c r="AG29" s="88">
        <f>'Quadro 1'!Z26</f>
        <v>0</v>
      </c>
    </row>
    <row r="30" spans="1:33" ht="24.9" customHeight="1" x14ac:dyDescent="0.25">
      <c r="A30" s="312" t="s">
        <v>62</v>
      </c>
      <c r="B30" s="306"/>
      <c r="C30" s="307"/>
      <c r="D30" s="274"/>
      <c r="E30" s="295"/>
      <c r="F30" s="274"/>
      <c r="G30" s="295"/>
      <c r="H30" s="274"/>
      <c r="I30" s="295"/>
      <c r="J30" s="274"/>
      <c r="K30" s="295"/>
      <c r="L30" s="274"/>
      <c r="M30" s="295"/>
      <c r="N30" s="274"/>
      <c r="O30" s="295"/>
      <c r="P30" s="274"/>
      <c r="Q30" s="295"/>
      <c r="R30" s="274"/>
      <c r="S30" s="295"/>
      <c r="T30" s="274"/>
      <c r="U30" s="295"/>
      <c r="V30" s="274"/>
      <c r="W30" s="295"/>
      <c r="X30" s="274"/>
      <c r="Y30" s="295"/>
      <c r="Z30" s="274"/>
      <c r="AA30" s="295"/>
      <c r="AB30" s="224">
        <f t="shared" si="0"/>
        <v>0</v>
      </c>
      <c r="AC30" s="224">
        <f t="shared" si="0"/>
        <v>0</v>
      </c>
      <c r="AD30" s="224">
        <f t="shared" si="1"/>
        <v>0</v>
      </c>
      <c r="AE30" s="88">
        <f>'Quadro 1'!X27</f>
        <v>0</v>
      </c>
      <c r="AF30" s="88">
        <f>'Quadro 1'!Y27</f>
        <v>0</v>
      </c>
      <c r="AG30" s="88">
        <f>'Quadro 1'!Z27</f>
        <v>0</v>
      </c>
    </row>
    <row r="31" spans="1:33" ht="24.9" customHeight="1" x14ac:dyDescent="0.25">
      <c r="A31" s="312" t="s">
        <v>63</v>
      </c>
      <c r="B31" s="306"/>
      <c r="C31" s="307"/>
      <c r="D31" s="274"/>
      <c r="E31" s="295"/>
      <c r="F31" s="274"/>
      <c r="G31" s="295"/>
      <c r="H31" s="274"/>
      <c r="I31" s="295"/>
      <c r="J31" s="274"/>
      <c r="K31" s="295"/>
      <c r="L31" s="274"/>
      <c r="M31" s="295"/>
      <c r="N31" s="274"/>
      <c r="O31" s="295"/>
      <c r="P31" s="274"/>
      <c r="Q31" s="295"/>
      <c r="R31" s="274"/>
      <c r="S31" s="295"/>
      <c r="T31" s="274"/>
      <c r="U31" s="295"/>
      <c r="V31" s="274"/>
      <c r="W31" s="295"/>
      <c r="X31" s="274"/>
      <c r="Y31" s="295"/>
      <c r="Z31" s="274"/>
      <c r="AA31" s="295"/>
      <c r="AB31" s="224">
        <f t="shared" si="0"/>
        <v>0</v>
      </c>
      <c r="AC31" s="224">
        <f t="shared" si="0"/>
        <v>0</v>
      </c>
      <c r="AD31" s="224">
        <f t="shared" si="1"/>
        <v>0</v>
      </c>
      <c r="AE31" s="88">
        <f>'Quadro 1'!X28</f>
        <v>0</v>
      </c>
      <c r="AF31" s="88">
        <f>'Quadro 1'!Y28</f>
        <v>0</v>
      </c>
      <c r="AG31" s="88">
        <f>'Quadro 1'!Z28</f>
        <v>0</v>
      </c>
    </row>
    <row r="32" spans="1:33" ht="24.9" customHeight="1" x14ac:dyDescent="0.25">
      <c r="A32" s="312" t="s">
        <v>64</v>
      </c>
      <c r="B32" s="306"/>
      <c r="C32" s="307"/>
      <c r="D32" s="274"/>
      <c r="E32" s="295"/>
      <c r="F32" s="274"/>
      <c r="G32" s="295"/>
      <c r="H32" s="274"/>
      <c r="I32" s="295"/>
      <c r="J32" s="274"/>
      <c r="K32" s="295"/>
      <c r="L32" s="274"/>
      <c r="M32" s="295"/>
      <c r="N32" s="274"/>
      <c r="O32" s="295"/>
      <c r="P32" s="274"/>
      <c r="Q32" s="295"/>
      <c r="R32" s="274"/>
      <c r="S32" s="295"/>
      <c r="T32" s="274"/>
      <c r="U32" s="295"/>
      <c r="V32" s="274"/>
      <c r="W32" s="295"/>
      <c r="X32" s="274"/>
      <c r="Y32" s="295"/>
      <c r="Z32" s="274"/>
      <c r="AA32" s="295"/>
      <c r="AB32" s="224">
        <f t="shared" si="0"/>
        <v>0</v>
      </c>
      <c r="AC32" s="224">
        <f t="shared" si="0"/>
        <v>0</v>
      </c>
      <c r="AD32" s="224">
        <f t="shared" si="1"/>
        <v>0</v>
      </c>
      <c r="AE32" s="88">
        <f>'Quadro 1'!X29</f>
        <v>0</v>
      </c>
      <c r="AF32" s="88">
        <f>'Quadro 1'!Y29</f>
        <v>0</v>
      </c>
      <c r="AG32" s="88">
        <f>'Quadro 1'!Z29</f>
        <v>0</v>
      </c>
    </row>
    <row r="33" spans="1:33" ht="24.9" customHeight="1" x14ac:dyDescent="0.25">
      <c r="A33" s="312" t="s">
        <v>65</v>
      </c>
      <c r="B33" s="306"/>
      <c r="C33" s="307"/>
      <c r="D33" s="274"/>
      <c r="E33" s="295"/>
      <c r="F33" s="274"/>
      <c r="G33" s="295"/>
      <c r="H33" s="274"/>
      <c r="I33" s="295"/>
      <c r="J33" s="274"/>
      <c r="K33" s="295"/>
      <c r="L33" s="274"/>
      <c r="M33" s="295"/>
      <c r="N33" s="274"/>
      <c r="O33" s="295"/>
      <c r="P33" s="274"/>
      <c r="Q33" s="295"/>
      <c r="R33" s="274"/>
      <c r="S33" s="295"/>
      <c r="T33" s="274"/>
      <c r="U33" s="295"/>
      <c r="V33" s="274"/>
      <c r="W33" s="295"/>
      <c r="X33" s="274"/>
      <c r="Y33" s="295"/>
      <c r="Z33" s="274"/>
      <c r="AA33" s="295"/>
      <c r="AB33" s="224">
        <f t="shared" si="0"/>
        <v>0</v>
      </c>
      <c r="AC33" s="224">
        <f t="shared" si="0"/>
        <v>0</v>
      </c>
      <c r="AD33" s="224">
        <f t="shared" si="1"/>
        <v>0</v>
      </c>
      <c r="AE33" s="88">
        <f>'Quadro 1'!X30</f>
        <v>0</v>
      </c>
      <c r="AF33" s="88">
        <f>'Quadro 1'!Y30</f>
        <v>0</v>
      </c>
      <c r="AG33" s="88">
        <f>'Quadro 1'!Z30</f>
        <v>0</v>
      </c>
    </row>
    <row r="34" spans="1:33" ht="24.9" customHeight="1" x14ac:dyDescent="0.25">
      <c r="A34" s="312" t="s">
        <v>66</v>
      </c>
      <c r="B34" s="306"/>
      <c r="C34" s="307"/>
      <c r="D34" s="274"/>
      <c r="E34" s="295"/>
      <c r="F34" s="274"/>
      <c r="G34" s="295"/>
      <c r="H34" s="274"/>
      <c r="I34" s="295"/>
      <c r="J34" s="274"/>
      <c r="K34" s="295"/>
      <c r="L34" s="274"/>
      <c r="M34" s="295"/>
      <c r="N34" s="274"/>
      <c r="O34" s="295"/>
      <c r="P34" s="274"/>
      <c r="Q34" s="295"/>
      <c r="R34" s="274"/>
      <c r="S34" s="295"/>
      <c r="T34" s="274"/>
      <c r="U34" s="295"/>
      <c r="V34" s="274"/>
      <c r="W34" s="295"/>
      <c r="X34" s="274"/>
      <c r="Y34" s="295"/>
      <c r="Z34" s="274"/>
      <c r="AA34" s="295"/>
      <c r="AB34" s="224">
        <f t="shared" si="0"/>
        <v>0</v>
      </c>
      <c r="AC34" s="224">
        <f t="shared" si="0"/>
        <v>0</v>
      </c>
      <c r="AD34" s="224">
        <f t="shared" si="1"/>
        <v>0</v>
      </c>
      <c r="AE34" s="88">
        <f>'Quadro 1'!X31</f>
        <v>0</v>
      </c>
      <c r="AF34" s="88">
        <f>'Quadro 1'!Y31</f>
        <v>0</v>
      </c>
      <c r="AG34" s="88">
        <f>'Quadro 1'!Z31</f>
        <v>0</v>
      </c>
    </row>
    <row r="35" spans="1:33" ht="24.9" customHeight="1" x14ac:dyDescent="0.25">
      <c r="A35" s="312" t="s">
        <v>67</v>
      </c>
      <c r="B35" s="306"/>
      <c r="C35" s="307"/>
      <c r="D35" s="274"/>
      <c r="E35" s="295"/>
      <c r="F35" s="274"/>
      <c r="G35" s="295"/>
      <c r="H35" s="274"/>
      <c r="I35" s="295"/>
      <c r="J35" s="274"/>
      <c r="K35" s="295"/>
      <c r="L35" s="274"/>
      <c r="M35" s="295"/>
      <c r="N35" s="274"/>
      <c r="O35" s="295"/>
      <c r="P35" s="274"/>
      <c r="Q35" s="295"/>
      <c r="R35" s="274"/>
      <c r="S35" s="295"/>
      <c r="T35" s="274"/>
      <c r="U35" s="295"/>
      <c r="V35" s="274"/>
      <c r="W35" s="295"/>
      <c r="X35" s="274"/>
      <c r="Y35" s="295"/>
      <c r="Z35" s="274"/>
      <c r="AA35" s="295"/>
      <c r="AB35" s="224">
        <f t="shared" si="0"/>
        <v>0</v>
      </c>
      <c r="AC35" s="224">
        <f t="shared" si="0"/>
        <v>0</v>
      </c>
      <c r="AD35" s="224">
        <f t="shared" si="1"/>
        <v>0</v>
      </c>
      <c r="AE35" s="88">
        <f>'Quadro 1'!X32</f>
        <v>0</v>
      </c>
      <c r="AF35" s="88">
        <f>'Quadro 1'!Y32</f>
        <v>0</v>
      </c>
      <c r="AG35" s="88">
        <f>'Quadro 1'!Z32</f>
        <v>0</v>
      </c>
    </row>
    <row r="36" spans="1:33" ht="24.9" customHeight="1" x14ac:dyDescent="0.25">
      <c r="A36" s="312" t="s">
        <v>412</v>
      </c>
      <c r="B36" s="306"/>
      <c r="C36" s="307"/>
      <c r="D36" s="274"/>
      <c r="E36" s="295"/>
      <c r="F36" s="274"/>
      <c r="G36" s="295"/>
      <c r="H36" s="274"/>
      <c r="I36" s="295"/>
      <c r="J36" s="274"/>
      <c r="K36" s="295"/>
      <c r="L36" s="274"/>
      <c r="M36" s="295"/>
      <c r="N36" s="274"/>
      <c r="O36" s="295"/>
      <c r="P36" s="274"/>
      <c r="Q36" s="295"/>
      <c r="R36" s="274"/>
      <c r="S36" s="295"/>
      <c r="T36" s="274"/>
      <c r="U36" s="295"/>
      <c r="V36" s="274"/>
      <c r="W36" s="295"/>
      <c r="X36" s="274"/>
      <c r="Y36" s="295"/>
      <c r="Z36" s="274"/>
      <c r="AA36" s="295"/>
      <c r="AB36" s="224">
        <f t="shared" si="0"/>
        <v>0</v>
      </c>
      <c r="AC36" s="224">
        <f t="shared" si="0"/>
        <v>0</v>
      </c>
      <c r="AD36" s="224">
        <f t="shared" si="1"/>
        <v>0</v>
      </c>
      <c r="AE36" s="88">
        <f>'Quadro 1'!X33</f>
        <v>0</v>
      </c>
      <c r="AF36" s="88">
        <f>'Quadro 1'!Y33</f>
        <v>0</v>
      </c>
      <c r="AG36" s="88">
        <f>'Quadro 1'!Z33</f>
        <v>0</v>
      </c>
    </row>
    <row r="37" spans="1:33" ht="24.9" customHeight="1" x14ac:dyDescent="0.25">
      <c r="A37" s="312" t="s">
        <v>413</v>
      </c>
      <c r="B37" s="306"/>
      <c r="C37" s="307"/>
      <c r="D37" s="274"/>
      <c r="E37" s="295"/>
      <c r="F37" s="274"/>
      <c r="G37" s="295"/>
      <c r="H37" s="274"/>
      <c r="I37" s="295"/>
      <c r="J37" s="274"/>
      <c r="K37" s="295"/>
      <c r="L37" s="274"/>
      <c r="M37" s="295"/>
      <c r="N37" s="274"/>
      <c r="O37" s="295"/>
      <c r="P37" s="274"/>
      <c r="Q37" s="295"/>
      <c r="R37" s="274"/>
      <c r="S37" s="295"/>
      <c r="T37" s="274"/>
      <c r="U37" s="295"/>
      <c r="V37" s="274"/>
      <c r="W37" s="295"/>
      <c r="X37" s="274"/>
      <c r="Y37" s="295"/>
      <c r="Z37" s="274"/>
      <c r="AA37" s="295"/>
      <c r="AB37" s="224">
        <f t="shared" si="0"/>
        <v>0</v>
      </c>
      <c r="AC37" s="224">
        <f t="shared" si="0"/>
        <v>0</v>
      </c>
      <c r="AD37" s="224">
        <f t="shared" si="1"/>
        <v>0</v>
      </c>
      <c r="AE37" s="88">
        <f>'Quadro 1'!X34</f>
        <v>0</v>
      </c>
      <c r="AF37" s="88">
        <f>'Quadro 1'!Y34</f>
        <v>0</v>
      </c>
      <c r="AG37" s="88">
        <f>'Quadro 1'!Z34</f>
        <v>0</v>
      </c>
    </row>
    <row r="38" spans="1:33" ht="24.9" customHeight="1" x14ac:dyDescent="0.25">
      <c r="A38" s="312" t="s">
        <v>414</v>
      </c>
      <c r="B38" s="306"/>
      <c r="C38" s="307"/>
      <c r="D38" s="274"/>
      <c r="E38" s="295"/>
      <c r="F38" s="274"/>
      <c r="G38" s="295"/>
      <c r="H38" s="274"/>
      <c r="I38" s="295"/>
      <c r="J38" s="274"/>
      <c r="K38" s="295"/>
      <c r="L38" s="274"/>
      <c r="M38" s="295"/>
      <c r="N38" s="274"/>
      <c r="O38" s="295"/>
      <c r="P38" s="274"/>
      <c r="Q38" s="295"/>
      <c r="R38" s="274"/>
      <c r="S38" s="295"/>
      <c r="T38" s="274"/>
      <c r="U38" s="295"/>
      <c r="V38" s="274"/>
      <c r="W38" s="295"/>
      <c r="X38" s="274"/>
      <c r="Y38" s="295"/>
      <c r="Z38" s="274"/>
      <c r="AA38" s="295"/>
      <c r="AB38" s="224">
        <f t="shared" si="0"/>
        <v>0</v>
      </c>
      <c r="AC38" s="224">
        <f t="shared" si="0"/>
        <v>0</v>
      </c>
      <c r="AD38" s="224">
        <f t="shared" si="1"/>
        <v>0</v>
      </c>
      <c r="AE38" s="88">
        <f>'Quadro 1'!X35</f>
        <v>0</v>
      </c>
      <c r="AF38" s="88">
        <f>'Quadro 1'!Y35</f>
        <v>0</v>
      </c>
      <c r="AG38" s="88">
        <f>'Quadro 1'!Z35</f>
        <v>0</v>
      </c>
    </row>
    <row r="39" spans="1:33" ht="24.9" customHeight="1" x14ac:dyDescent="0.25">
      <c r="A39" s="312" t="s">
        <v>68</v>
      </c>
      <c r="B39" s="306"/>
      <c r="C39" s="307"/>
      <c r="D39" s="274"/>
      <c r="E39" s="295"/>
      <c r="F39" s="274"/>
      <c r="G39" s="295"/>
      <c r="H39" s="274"/>
      <c r="I39" s="295"/>
      <c r="J39" s="274"/>
      <c r="K39" s="295"/>
      <c r="L39" s="274"/>
      <c r="M39" s="295"/>
      <c r="N39" s="274"/>
      <c r="O39" s="295"/>
      <c r="P39" s="274"/>
      <c r="Q39" s="295"/>
      <c r="R39" s="274"/>
      <c r="S39" s="295"/>
      <c r="T39" s="274"/>
      <c r="U39" s="295"/>
      <c r="V39" s="274"/>
      <c r="W39" s="295"/>
      <c r="X39" s="274"/>
      <c r="Y39" s="295"/>
      <c r="Z39" s="274"/>
      <c r="AA39" s="295"/>
      <c r="AB39" s="224">
        <f t="shared" si="0"/>
        <v>0</v>
      </c>
      <c r="AC39" s="224">
        <f t="shared" si="0"/>
        <v>0</v>
      </c>
      <c r="AD39" s="224">
        <f t="shared" si="1"/>
        <v>0</v>
      </c>
      <c r="AE39" s="88">
        <f>'Quadro 1'!X36</f>
        <v>0</v>
      </c>
      <c r="AF39" s="88">
        <f>'Quadro 1'!Y36</f>
        <v>0</v>
      </c>
      <c r="AG39" s="88">
        <f>'Quadro 1'!Z36</f>
        <v>0</v>
      </c>
    </row>
    <row r="40" spans="1:33" ht="24.9" customHeight="1" x14ac:dyDescent="0.25">
      <c r="A40" s="312" t="s">
        <v>415</v>
      </c>
      <c r="B40" s="306"/>
      <c r="C40" s="307"/>
      <c r="D40" s="274"/>
      <c r="E40" s="295"/>
      <c r="F40" s="274"/>
      <c r="G40" s="295"/>
      <c r="H40" s="274"/>
      <c r="I40" s="295"/>
      <c r="J40" s="274"/>
      <c r="K40" s="295"/>
      <c r="L40" s="274"/>
      <c r="M40" s="295"/>
      <c r="N40" s="274"/>
      <c r="O40" s="295"/>
      <c r="P40" s="274"/>
      <c r="Q40" s="295"/>
      <c r="R40" s="274"/>
      <c r="S40" s="295"/>
      <c r="T40" s="274"/>
      <c r="U40" s="295"/>
      <c r="V40" s="274"/>
      <c r="W40" s="295"/>
      <c r="X40" s="274"/>
      <c r="Y40" s="295"/>
      <c r="Z40" s="274"/>
      <c r="AA40" s="295"/>
      <c r="AB40" s="224">
        <f t="shared" si="0"/>
        <v>0</v>
      </c>
      <c r="AC40" s="224">
        <f t="shared" si="0"/>
        <v>0</v>
      </c>
      <c r="AD40" s="224">
        <f t="shared" si="1"/>
        <v>0</v>
      </c>
      <c r="AE40" s="88">
        <f>'Quadro 1'!X37</f>
        <v>0</v>
      </c>
      <c r="AF40" s="88">
        <f>'Quadro 1'!Y37</f>
        <v>0</v>
      </c>
      <c r="AG40" s="88">
        <f>'Quadro 1'!Z37</f>
        <v>0</v>
      </c>
    </row>
    <row r="41" spans="1:33" ht="24.9" customHeight="1" x14ac:dyDescent="0.25">
      <c r="A41" s="312" t="s">
        <v>416</v>
      </c>
      <c r="B41" s="306"/>
      <c r="C41" s="307"/>
      <c r="D41" s="274"/>
      <c r="E41" s="295"/>
      <c r="F41" s="274"/>
      <c r="G41" s="295"/>
      <c r="H41" s="274"/>
      <c r="I41" s="295"/>
      <c r="J41" s="274"/>
      <c r="K41" s="295"/>
      <c r="L41" s="274"/>
      <c r="M41" s="295"/>
      <c r="N41" s="274"/>
      <c r="O41" s="295"/>
      <c r="P41" s="274"/>
      <c r="Q41" s="295"/>
      <c r="R41" s="274"/>
      <c r="S41" s="295"/>
      <c r="T41" s="274"/>
      <c r="U41" s="295"/>
      <c r="V41" s="274"/>
      <c r="W41" s="295"/>
      <c r="X41" s="274"/>
      <c r="Y41" s="295"/>
      <c r="Z41" s="274"/>
      <c r="AA41" s="295"/>
      <c r="AB41" s="224">
        <f t="shared" si="0"/>
        <v>0</v>
      </c>
      <c r="AC41" s="224">
        <f t="shared" si="0"/>
        <v>0</v>
      </c>
      <c r="AD41" s="224">
        <f t="shared" si="1"/>
        <v>0</v>
      </c>
      <c r="AE41" s="88">
        <f>'Quadro 1'!X38</f>
        <v>0</v>
      </c>
      <c r="AF41" s="88">
        <f>'Quadro 1'!Y38</f>
        <v>0</v>
      </c>
      <c r="AG41" s="88">
        <f>'Quadro 1'!Z38</f>
        <v>0</v>
      </c>
    </row>
    <row r="42" spans="1:33" ht="24.9" customHeight="1" x14ac:dyDescent="0.25">
      <c r="A42" s="312" t="s">
        <v>417</v>
      </c>
      <c r="B42" s="306"/>
      <c r="C42" s="307"/>
      <c r="D42" s="274"/>
      <c r="E42" s="295"/>
      <c r="F42" s="274"/>
      <c r="G42" s="295"/>
      <c r="H42" s="274"/>
      <c r="I42" s="295"/>
      <c r="J42" s="274"/>
      <c r="K42" s="295"/>
      <c r="L42" s="274"/>
      <c r="M42" s="295"/>
      <c r="N42" s="274"/>
      <c r="O42" s="295"/>
      <c r="P42" s="274"/>
      <c r="Q42" s="295"/>
      <c r="R42" s="274"/>
      <c r="S42" s="295"/>
      <c r="T42" s="274"/>
      <c r="U42" s="295"/>
      <c r="V42" s="274"/>
      <c r="W42" s="295"/>
      <c r="X42" s="274"/>
      <c r="Y42" s="295"/>
      <c r="Z42" s="274"/>
      <c r="AA42" s="295"/>
      <c r="AB42" s="224">
        <f t="shared" si="0"/>
        <v>0</v>
      </c>
      <c r="AC42" s="224">
        <f t="shared" si="0"/>
        <v>0</v>
      </c>
      <c r="AD42" s="224">
        <f t="shared" si="1"/>
        <v>0</v>
      </c>
      <c r="AE42" s="88">
        <f>'Quadro 1'!X39</f>
        <v>0</v>
      </c>
      <c r="AF42" s="88">
        <f>'Quadro 1'!Y39</f>
        <v>0</v>
      </c>
      <c r="AG42" s="88">
        <f>'Quadro 1'!Z39</f>
        <v>0</v>
      </c>
    </row>
    <row r="43" spans="1:33" ht="24.9" customHeight="1" x14ac:dyDescent="0.25">
      <c r="A43" s="312" t="s">
        <v>69</v>
      </c>
      <c r="B43" s="306"/>
      <c r="C43" s="307"/>
      <c r="D43" s="274"/>
      <c r="E43" s="295"/>
      <c r="F43" s="274"/>
      <c r="G43" s="295"/>
      <c r="H43" s="274"/>
      <c r="I43" s="295"/>
      <c r="J43" s="274"/>
      <c r="K43" s="295"/>
      <c r="L43" s="274"/>
      <c r="M43" s="295"/>
      <c r="N43" s="274"/>
      <c r="O43" s="295"/>
      <c r="P43" s="274"/>
      <c r="Q43" s="295"/>
      <c r="R43" s="274"/>
      <c r="S43" s="295"/>
      <c r="T43" s="274"/>
      <c r="U43" s="295"/>
      <c r="V43" s="274"/>
      <c r="W43" s="295"/>
      <c r="X43" s="274"/>
      <c r="Y43" s="295"/>
      <c r="Z43" s="274"/>
      <c r="AA43" s="295"/>
      <c r="AB43" s="224">
        <f t="shared" si="0"/>
        <v>0</v>
      </c>
      <c r="AC43" s="224">
        <f t="shared" si="0"/>
        <v>0</v>
      </c>
      <c r="AD43" s="224">
        <f t="shared" si="1"/>
        <v>0</v>
      </c>
      <c r="AE43" s="88">
        <f>'Quadro 1'!X40</f>
        <v>0</v>
      </c>
      <c r="AF43" s="88">
        <f>'Quadro 1'!Y40</f>
        <v>0</v>
      </c>
      <c r="AG43" s="88">
        <f>'Quadro 1'!Z40</f>
        <v>0</v>
      </c>
    </row>
    <row r="44" spans="1:33" ht="24.9" customHeight="1" x14ac:dyDescent="0.25">
      <c r="A44" s="312" t="s">
        <v>70</v>
      </c>
      <c r="B44" s="306"/>
      <c r="C44" s="307"/>
      <c r="D44" s="274"/>
      <c r="E44" s="295"/>
      <c r="F44" s="274"/>
      <c r="G44" s="295"/>
      <c r="H44" s="274"/>
      <c r="I44" s="295"/>
      <c r="J44" s="274"/>
      <c r="K44" s="295"/>
      <c r="L44" s="274"/>
      <c r="M44" s="295"/>
      <c r="N44" s="274"/>
      <c r="O44" s="295"/>
      <c r="P44" s="274"/>
      <c r="Q44" s="295"/>
      <c r="R44" s="274"/>
      <c r="S44" s="295"/>
      <c r="T44" s="274"/>
      <c r="U44" s="295"/>
      <c r="V44" s="274"/>
      <c r="W44" s="295"/>
      <c r="X44" s="274"/>
      <c r="Y44" s="295"/>
      <c r="Z44" s="274"/>
      <c r="AA44" s="295"/>
      <c r="AB44" s="224">
        <f t="shared" si="0"/>
        <v>0</v>
      </c>
      <c r="AC44" s="224">
        <f t="shared" si="0"/>
        <v>0</v>
      </c>
      <c r="AD44" s="224">
        <f t="shared" si="1"/>
        <v>0</v>
      </c>
      <c r="AE44" s="88">
        <f>'Quadro 1'!X41</f>
        <v>0</v>
      </c>
      <c r="AF44" s="88">
        <f>'Quadro 1'!Y41</f>
        <v>0</v>
      </c>
      <c r="AG44" s="88">
        <f>'Quadro 1'!Z41</f>
        <v>0</v>
      </c>
    </row>
    <row r="45" spans="1:33" ht="24.9" customHeight="1" x14ac:dyDescent="0.25">
      <c r="A45" s="312" t="s">
        <v>71</v>
      </c>
      <c r="B45" s="306"/>
      <c r="C45" s="307"/>
      <c r="D45" s="274"/>
      <c r="E45" s="295"/>
      <c r="F45" s="274"/>
      <c r="G45" s="295"/>
      <c r="H45" s="274"/>
      <c r="I45" s="295"/>
      <c r="J45" s="274"/>
      <c r="K45" s="295"/>
      <c r="L45" s="274"/>
      <c r="M45" s="295"/>
      <c r="N45" s="274"/>
      <c r="O45" s="295"/>
      <c r="P45" s="274"/>
      <c r="Q45" s="295"/>
      <c r="R45" s="274"/>
      <c r="S45" s="295"/>
      <c r="T45" s="274"/>
      <c r="U45" s="295"/>
      <c r="V45" s="274"/>
      <c r="W45" s="295"/>
      <c r="X45" s="274"/>
      <c r="Y45" s="295"/>
      <c r="Z45" s="274"/>
      <c r="AA45" s="295"/>
      <c r="AB45" s="224">
        <f t="shared" si="0"/>
        <v>0</v>
      </c>
      <c r="AC45" s="224">
        <f t="shared" si="0"/>
        <v>0</v>
      </c>
      <c r="AD45" s="224">
        <f t="shared" si="1"/>
        <v>0</v>
      </c>
      <c r="AE45" s="88">
        <f>'Quadro 1'!X42</f>
        <v>0</v>
      </c>
      <c r="AF45" s="88">
        <f>'Quadro 1'!Y42</f>
        <v>0</v>
      </c>
      <c r="AG45" s="88">
        <f>'Quadro 1'!Z42</f>
        <v>0</v>
      </c>
    </row>
    <row r="46" spans="1:33" ht="24.9" customHeight="1" x14ac:dyDescent="0.25">
      <c r="A46" s="312" t="s">
        <v>72</v>
      </c>
      <c r="B46" s="306"/>
      <c r="C46" s="307"/>
      <c r="D46" s="274"/>
      <c r="E46" s="295"/>
      <c r="F46" s="274"/>
      <c r="G46" s="295"/>
      <c r="H46" s="274"/>
      <c r="I46" s="295"/>
      <c r="J46" s="274"/>
      <c r="K46" s="295"/>
      <c r="L46" s="274"/>
      <c r="M46" s="295"/>
      <c r="N46" s="274"/>
      <c r="O46" s="295"/>
      <c r="P46" s="274"/>
      <c r="Q46" s="295"/>
      <c r="R46" s="274"/>
      <c r="S46" s="295"/>
      <c r="T46" s="274"/>
      <c r="U46" s="295"/>
      <c r="V46" s="274"/>
      <c r="W46" s="295"/>
      <c r="X46" s="274"/>
      <c r="Y46" s="295"/>
      <c r="Z46" s="274"/>
      <c r="AA46" s="295"/>
      <c r="AB46" s="224">
        <f t="shared" si="0"/>
        <v>0</v>
      </c>
      <c r="AC46" s="224">
        <f t="shared" si="0"/>
        <v>0</v>
      </c>
      <c r="AD46" s="224">
        <f t="shared" si="1"/>
        <v>0</v>
      </c>
      <c r="AE46" s="88">
        <f>'Quadro 1'!X43</f>
        <v>0</v>
      </c>
      <c r="AF46" s="88">
        <f>'Quadro 1'!Y43</f>
        <v>0</v>
      </c>
      <c r="AG46" s="88">
        <f>'Quadro 1'!Z43</f>
        <v>0</v>
      </c>
    </row>
    <row r="47" spans="1:33" ht="24.9" customHeight="1" x14ac:dyDescent="0.25">
      <c r="A47" s="312" t="s">
        <v>73</v>
      </c>
      <c r="B47" s="306"/>
      <c r="C47" s="307"/>
      <c r="D47" s="274"/>
      <c r="E47" s="295"/>
      <c r="F47" s="274"/>
      <c r="G47" s="295"/>
      <c r="H47" s="274"/>
      <c r="I47" s="295"/>
      <c r="J47" s="274"/>
      <c r="K47" s="295"/>
      <c r="L47" s="274"/>
      <c r="M47" s="295"/>
      <c r="N47" s="274"/>
      <c r="O47" s="295"/>
      <c r="P47" s="274"/>
      <c r="Q47" s="295"/>
      <c r="R47" s="274"/>
      <c r="S47" s="295"/>
      <c r="T47" s="274"/>
      <c r="U47" s="295"/>
      <c r="V47" s="274"/>
      <c r="W47" s="295"/>
      <c r="X47" s="274"/>
      <c r="Y47" s="295"/>
      <c r="Z47" s="274"/>
      <c r="AA47" s="295"/>
      <c r="AB47" s="224">
        <f t="shared" si="0"/>
        <v>0</v>
      </c>
      <c r="AC47" s="224">
        <f t="shared" si="0"/>
        <v>0</v>
      </c>
      <c r="AD47" s="224">
        <f t="shared" si="1"/>
        <v>0</v>
      </c>
      <c r="AE47" s="88">
        <f>'Quadro 1'!X44</f>
        <v>0</v>
      </c>
      <c r="AF47" s="88">
        <f>'Quadro 1'!Y44</f>
        <v>0</v>
      </c>
      <c r="AG47" s="88">
        <f>'Quadro 1'!Z44</f>
        <v>0</v>
      </c>
    </row>
    <row r="48" spans="1:33" ht="24.9" customHeight="1" x14ac:dyDescent="0.25">
      <c r="A48" s="312" t="s">
        <v>418</v>
      </c>
      <c r="B48" s="306"/>
      <c r="C48" s="307"/>
      <c r="D48" s="274"/>
      <c r="E48" s="295"/>
      <c r="F48" s="274"/>
      <c r="G48" s="295"/>
      <c r="H48" s="274"/>
      <c r="I48" s="295"/>
      <c r="J48" s="274"/>
      <c r="K48" s="295"/>
      <c r="L48" s="274"/>
      <c r="M48" s="295"/>
      <c r="N48" s="274"/>
      <c r="O48" s="295"/>
      <c r="P48" s="274"/>
      <c r="Q48" s="295"/>
      <c r="R48" s="274"/>
      <c r="S48" s="295"/>
      <c r="T48" s="274"/>
      <c r="U48" s="295"/>
      <c r="V48" s="274"/>
      <c r="W48" s="295"/>
      <c r="X48" s="274"/>
      <c r="Y48" s="295"/>
      <c r="Z48" s="274"/>
      <c r="AA48" s="295"/>
      <c r="AB48" s="224">
        <f t="shared" si="0"/>
        <v>0</v>
      </c>
      <c r="AC48" s="224">
        <f t="shared" si="0"/>
        <v>0</v>
      </c>
      <c r="AD48" s="224">
        <f t="shared" si="1"/>
        <v>0</v>
      </c>
      <c r="AE48" s="88">
        <f>'Quadro 1'!X45</f>
        <v>0</v>
      </c>
      <c r="AF48" s="88">
        <f>'Quadro 1'!Y45</f>
        <v>0</v>
      </c>
      <c r="AG48" s="88">
        <f>'Quadro 1'!Z45</f>
        <v>0</v>
      </c>
    </row>
    <row r="49" spans="1:34" ht="24.9" customHeight="1" x14ac:dyDescent="0.25">
      <c r="A49" s="312" t="s">
        <v>74</v>
      </c>
      <c r="B49" s="306"/>
      <c r="C49" s="307"/>
      <c r="D49" s="274"/>
      <c r="E49" s="295"/>
      <c r="F49" s="274"/>
      <c r="G49" s="295"/>
      <c r="H49" s="274"/>
      <c r="I49" s="295"/>
      <c r="J49" s="274"/>
      <c r="K49" s="295"/>
      <c r="L49" s="274"/>
      <c r="M49" s="295"/>
      <c r="N49" s="274"/>
      <c r="O49" s="295"/>
      <c r="P49" s="274"/>
      <c r="Q49" s="295"/>
      <c r="R49" s="274"/>
      <c r="S49" s="295"/>
      <c r="T49" s="274"/>
      <c r="U49" s="295"/>
      <c r="V49" s="274"/>
      <c r="W49" s="295"/>
      <c r="X49" s="274"/>
      <c r="Y49" s="295"/>
      <c r="Z49" s="274"/>
      <c r="AA49" s="295"/>
      <c r="AB49" s="224">
        <f t="shared" si="0"/>
        <v>0</v>
      </c>
      <c r="AC49" s="224">
        <f t="shared" si="0"/>
        <v>0</v>
      </c>
      <c r="AD49" s="224">
        <f t="shared" si="1"/>
        <v>0</v>
      </c>
      <c r="AE49" s="88">
        <f>'Quadro 1'!X46</f>
        <v>0</v>
      </c>
      <c r="AF49" s="88">
        <f>'Quadro 1'!Y46</f>
        <v>0</v>
      </c>
      <c r="AG49" s="88">
        <f>'Quadro 1'!Z46</f>
        <v>0</v>
      </c>
    </row>
    <row r="50" spans="1:34" s="86" customFormat="1" ht="24.9" customHeight="1" x14ac:dyDescent="0.25">
      <c r="A50" s="312" t="s">
        <v>75</v>
      </c>
      <c r="B50" s="306"/>
      <c r="C50" s="307"/>
      <c r="D50" s="297"/>
      <c r="E50" s="296"/>
      <c r="F50" s="297"/>
      <c r="G50" s="296"/>
      <c r="H50" s="297"/>
      <c r="I50" s="296"/>
      <c r="J50" s="297"/>
      <c r="K50" s="296"/>
      <c r="L50" s="297"/>
      <c r="M50" s="296"/>
      <c r="N50" s="297"/>
      <c r="O50" s="296"/>
      <c r="P50" s="297"/>
      <c r="Q50" s="296"/>
      <c r="R50" s="297"/>
      <c r="S50" s="296"/>
      <c r="T50" s="297"/>
      <c r="U50" s="296"/>
      <c r="V50" s="297"/>
      <c r="W50" s="296"/>
      <c r="X50" s="297"/>
      <c r="Y50" s="296"/>
      <c r="Z50" s="297"/>
      <c r="AA50" s="296"/>
      <c r="AB50" s="225">
        <f t="shared" si="0"/>
        <v>0</v>
      </c>
      <c r="AC50" s="225">
        <f t="shared" si="0"/>
        <v>0</v>
      </c>
      <c r="AD50" s="225">
        <f t="shared" si="1"/>
        <v>0</v>
      </c>
      <c r="AE50" s="88">
        <f>'Quadro 1'!X47</f>
        <v>0</v>
      </c>
      <c r="AF50" s="88">
        <f>'Quadro 1'!Y47</f>
        <v>0</v>
      </c>
      <c r="AG50" s="88">
        <f>'Quadro 1'!Z47</f>
        <v>0</v>
      </c>
    </row>
    <row r="51" spans="1:34" s="86" customFormat="1" ht="12" customHeight="1" x14ac:dyDescent="0.25">
      <c r="A51" s="64" t="s">
        <v>76</v>
      </c>
      <c r="B51" s="226">
        <f t="shared" ref="B51:AC51" si="2">SUM(B7:B50)</f>
        <v>10</v>
      </c>
      <c r="C51" s="226">
        <f t="shared" si="2"/>
        <v>24</v>
      </c>
      <c r="D51" s="226">
        <f t="shared" si="2"/>
        <v>0</v>
      </c>
      <c r="E51" s="226">
        <f t="shared" si="2"/>
        <v>0</v>
      </c>
      <c r="F51" s="226">
        <f t="shared" si="2"/>
        <v>0</v>
      </c>
      <c r="G51" s="226">
        <f t="shared" si="2"/>
        <v>0</v>
      </c>
      <c r="H51" s="226">
        <f t="shared" si="2"/>
        <v>0</v>
      </c>
      <c r="I51" s="226">
        <f t="shared" si="2"/>
        <v>0</v>
      </c>
      <c r="J51" s="226">
        <f t="shared" si="2"/>
        <v>1</v>
      </c>
      <c r="K51" s="226">
        <f t="shared" si="2"/>
        <v>2</v>
      </c>
      <c r="L51" s="226">
        <f t="shared" ref="L51:O51" si="3">SUM(L7:L50)</f>
        <v>0</v>
      </c>
      <c r="M51" s="226">
        <f t="shared" si="3"/>
        <v>0</v>
      </c>
      <c r="N51" s="226">
        <f t="shared" si="3"/>
        <v>0</v>
      </c>
      <c r="O51" s="226">
        <f t="shared" si="3"/>
        <v>0</v>
      </c>
      <c r="P51" s="226">
        <f t="shared" ref="P51:S51" si="4">SUM(P7:P50)</f>
        <v>0</v>
      </c>
      <c r="Q51" s="226">
        <f t="shared" si="4"/>
        <v>0</v>
      </c>
      <c r="R51" s="226">
        <f t="shared" si="4"/>
        <v>0</v>
      </c>
      <c r="S51" s="226">
        <f t="shared" si="4"/>
        <v>0</v>
      </c>
      <c r="T51" s="226">
        <f t="shared" si="2"/>
        <v>7</v>
      </c>
      <c r="U51" s="226">
        <f t="shared" si="2"/>
        <v>32</v>
      </c>
      <c r="V51" s="226">
        <f t="shared" si="2"/>
        <v>2</v>
      </c>
      <c r="W51" s="226">
        <f t="shared" si="2"/>
        <v>0</v>
      </c>
      <c r="X51" s="226">
        <f t="shared" si="2"/>
        <v>0</v>
      </c>
      <c r="Y51" s="226">
        <f t="shared" si="2"/>
        <v>0</v>
      </c>
      <c r="Z51" s="226">
        <f t="shared" si="2"/>
        <v>0</v>
      </c>
      <c r="AA51" s="226">
        <f t="shared" si="2"/>
        <v>0</v>
      </c>
      <c r="AB51" s="226">
        <f t="shared" si="2"/>
        <v>20</v>
      </c>
      <c r="AC51" s="226">
        <f t="shared" si="2"/>
        <v>58</v>
      </c>
      <c r="AD51" s="226">
        <f>AB51+AC51</f>
        <v>78</v>
      </c>
    </row>
    <row r="52" spans="1:34" ht="9.9" customHeight="1" x14ac:dyDescent="0.25">
      <c r="A52" s="91"/>
      <c r="B52" s="91"/>
      <c r="C52" s="91"/>
      <c r="D52" s="91"/>
      <c r="E52" s="91"/>
      <c r="F52" s="91"/>
      <c r="G52" s="91"/>
      <c r="H52" s="386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>
        <f>'Quadro 1'!X48</f>
        <v>20</v>
      </c>
      <c r="AC52" s="92">
        <f>'Quadro 1'!Y48</f>
        <v>58</v>
      </c>
      <c r="AD52" s="92">
        <f>'Quadro 1'!Z48</f>
        <v>78</v>
      </c>
    </row>
    <row r="53" spans="1:34" s="86" customFormat="1" ht="13.35" customHeight="1" x14ac:dyDescent="0.25">
      <c r="A53" s="330" t="s">
        <v>80</v>
      </c>
      <c r="B53" s="331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2"/>
      <c r="AC53" s="332"/>
      <c r="AD53" s="332"/>
    </row>
    <row r="54" spans="1:34" s="86" customFormat="1" ht="13.35" customHeight="1" x14ac:dyDescent="0.3">
      <c r="A54" s="71" t="s">
        <v>419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</row>
    <row r="55" spans="1:34" s="86" customFormat="1" ht="13.35" customHeight="1" x14ac:dyDescent="0.25">
      <c r="A55" s="332" t="s">
        <v>202</v>
      </c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2"/>
      <c r="AC55" s="332"/>
      <c r="AD55" s="332"/>
    </row>
    <row r="56" spans="1:34" s="86" customFormat="1" ht="19.5" customHeight="1" x14ac:dyDescent="0.25">
      <c r="A56" s="472" t="s">
        <v>203</v>
      </c>
      <c r="B56" s="472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  <c r="AC56" s="472"/>
      <c r="AD56" s="332"/>
    </row>
    <row r="57" spans="1:34" s="86" customFormat="1" ht="16.5" customHeight="1" x14ac:dyDescent="0.25">
      <c r="A57" s="472" t="s">
        <v>476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2"/>
      <c r="M57" s="472"/>
      <c r="N57" s="472"/>
      <c r="O57" s="472"/>
      <c r="P57" s="472"/>
      <c r="Q57" s="472"/>
      <c r="R57" s="472"/>
      <c r="S57" s="472"/>
      <c r="T57" s="472"/>
      <c r="U57" s="472"/>
      <c r="V57" s="472"/>
      <c r="W57" s="472"/>
      <c r="X57" s="472"/>
      <c r="Y57" s="472"/>
      <c r="Z57" s="472"/>
      <c r="AA57" s="472"/>
      <c r="AB57" s="472"/>
      <c r="AC57" s="472"/>
      <c r="AD57" s="472"/>
    </row>
    <row r="58" spans="1:34" s="86" customFormat="1" ht="13.35" customHeight="1" x14ac:dyDescent="0.25">
      <c r="A58" s="473" t="s">
        <v>424</v>
      </c>
      <c r="B58" s="473"/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</row>
    <row r="59" spans="1:34" s="86" customFormat="1" ht="13.35" customHeight="1" x14ac:dyDescent="0.3">
      <c r="A59" s="51" t="s">
        <v>503</v>
      </c>
      <c r="B59" s="51"/>
      <c r="C59" s="51"/>
      <c r="D59" s="51"/>
      <c r="E59" s="51"/>
      <c r="F59" s="51"/>
      <c r="G59" s="51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0" spans="1:34" s="86" customFormat="1" ht="13.35" customHeight="1" x14ac:dyDescent="0.3">
      <c r="A60" s="51" t="s">
        <v>81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</row>
    <row r="61" spans="1:34" s="86" customFormat="1" ht="26.4" customHeight="1" x14ac:dyDescent="0.3">
      <c r="A61" s="443" t="s">
        <v>420</v>
      </c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50"/>
      <c r="Y61" s="50"/>
      <c r="Z61" s="50"/>
      <c r="AA61" s="50"/>
      <c r="AB61" s="50"/>
      <c r="AC61" s="50"/>
      <c r="AD61" s="50"/>
    </row>
    <row r="62" spans="1:34" customFormat="1" ht="14.25" customHeight="1" x14ac:dyDescent="0.3">
      <c r="A62" s="134" t="s">
        <v>478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</row>
    <row r="63" spans="1:34" x14ac:dyDescent="0.3">
      <c r="A63" s="52"/>
      <c r="AD63" s="93"/>
    </row>
  </sheetData>
  <sheetProtection algorithmName="SHA-512" hashValue="+O3gIgs0JCv+6EEu4o0jhMOiiot8jDSJ0A3oknaAOSqHntho0C1nomG77el+n+e9YHtsoA6WmYcuKiCnah0E0g==" saltValue="im2HkF2bCsq5UfCFAXXQVA==" spinCount="100000" sheet="1" selectLockedCells="1"/>
  <mergeCells count="33">
    <mergeCell ref="L3:M3"/>
    <mergeCell ref="N3:O3"/>
    <mergeCell ref="P3:Q3"/>
    <mergeCell ref="R3:S3"/>
    <mergeCell ref="A1:AA1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Z5:AA5"/>
    <mergeCell ref="D5:E5"/>
    <mergeCell ref="A57:AD57"/>
    <mergeCell ref="A61:W61"/>
    <mergeCell ref="B5:C5"/>
    <mergeCell ref="F5:G5"/>
    <mergeCell ref="H5:I5"/>
    <mergeCell ref="J5:K5"/>
    <mergeCell ref="T5:U5"/>
    <mergeCell ref="V5:W5"/>
    <mergeCell ref="A56:AC56"/>
    <mergeCell ref="A58:AD58"/>
  </mergeCells>
  <phoneticPr fontId="42" type="noConversion"/>
  <conditionalFormatting sqref="AB8">
    <cfRule type="cellIs" dxfId="139" priority="112" stopIfTrue="1" operator="notEqual">
      <formula>$AE$8</formula>
    </cfRule>
  </conditionalFormatting>
  <conditionalFormatting sqref="AB9">
    <cfRule type="cellIs" dxfId="138" priority="111" stopIfTrue="1" operator="notEqual">
      <formula>$AE$9</formula>
    </cfRule>
  </conditionalFormatting>
  <conditionalFormatting sqref="AB10">
    <cfRule type="cellIs" dxfId="137" priority="110" stopIfTrue="1" operator="notEqual">
      <formula>$AE$10</formula>
    </cfRule>
  </conditionalFormatting>
  <conditionalFormatting sqref="AB11">
    <cfRule type="cellIs" dxfId="136" priority="109" stopIfTrue="1" operator="notEqual">
      <formula>$AE$11</formula>
    </cfRule>
  </conditionalFormatting>
  <conditionalFormatting sqref="AB12">
    <cfRule type="cellIs" dxfId="135" priority="108" stopIfTrue="1" operator="notEqual">
      <formula>$AE$12</formula>
    </cfRule>
  </conditionalFormatting>
  <conditionalFormatting sqref="AB13">
    <cfRule type="cellIs" dxfId="134" priority="107" stopIfTrue="1" operator="notEqual">
      <formula>$AE$13</formula>
    </cfRule>
  </conditionalFormatting>
  <conditionalFormatting sqref="AB14">
    <cfRule type="cellIs" dxfId="133" priority="106" stopIfTrue="1" operator="notEqual">
      <formula>$AE$14</formula>
    </cfRule>
  </conditionalFormatting>
  <conditionalFormatting sqref="AB15">
    <cfRule type="cellIs" dxfId="132" priority="105" stopIfTrue="1" operator="notEqual">
      <formula>$AE$15</formula>
    </cfRule>
  </conditionalFormatting>
  <conditionalFormatting sqref="AB16">
    <cfRule type="cellIs" dxfId="131" priority="104" stopIfTrue="1" operator="notEqual">
      <formula>$AE$16</formula>
    </cfRule>
  </conditionalFormatting>
  <conditionalFormatting sqref="AB17">
    <cfRule type="cellIs" dxfId="130" priority="103" stopIfTrue="1" operator="notEqual">
      <formula>$AE$17</formula>
    </cfRule>
  </conditionalFormatting>
  <conditionalFormatting sqref="AB18">
    <cfRule type="cellIs" dxfId="129" priority="102" stopIfTrue="1" operator="notEqual">
      <formula>$AE$18</formula>
    </cfRule>
  </conditionalFormatting>
  <conditionalFormatting sqref="AB19">
    <cfRule type="cellIs" dxfId="128" priority="101" stopIfTrue="1" operator="notEqual">
      <formula>$AE$19</formula>
    </cfRule>
  </conditionalFormatting>
  <conditionalFormatting sqref="AB20">
    <cfRule type="cellIs" dxfId="127" priority="100" stopIfTrue="1" operator="notEqual">
      <formula>$AE$20</formula>
    </cfRule>
  </conditionalFormatting>
  <conditionalFormatting sqref="AB21">
    <cfRule type="cellIs" dxfId="126" priority="98" stopIfTrue="1" operator="notEqual">
      <formula>$AE$21</formula>
    </cfRule>
  </conditionalFormatting>
  <conditionalFormatting sqref="AB22">
    <cfRule type="cellIs" dxfId="125" priority="97" stopIfTrue="1" operator="notEqual">
      <formula>$AE$22</formula>
    </cfRule>
  </conditionalFormatting>
  <conditionalFormatting sqref="AB23">
    <cfRule type="cellIs" dxfId="124" priority="96" stopIfTrue="1" operator="notEqual">
      <formula>$AE$23</formula>
    </cfRule>
  </conditionalFormatting>
  <conditionalFormatting sqref="AB24">
    <cfRule type="cellIs" dxfId="123" priority="95" stopIfTrue="1" operator="notEqual">
      <formula>$AE$24</formula>
    </cfRule>
  </conditionalFormatting>
  <conditionalFormatting sqref="AB25">
    <cfRule type="cellIs" dxfId="122" priority="94" stopIfTrue="1" operator="notEqual">
      <formula>$AE$25</formula>
    </cfRule>
  </conditionalFormatting>
  <conditionalFormatting sqref="AB26">
    <cfRule type="cellIs" dxfId="121" priority="93" stopIfTrue="1" operator="notEqual">
      <formula>$AE$26</formula>
    </cfRule>
  </conditionalFormatting>
  <conditionalFormatting sqref="AB27">
    <cfRule type="cellIs" dxfId="120" priority="92" stopIfTrue="1" operator="notEqual">
      <formula>$AE$27</formula>
    </cfRule>
  </conditionalFormatting>
  <conditionalFormatting sqref="AB28">
    <cfRule type="cellIs" dxfId="119" priority="91" stopIfTrue="1" operator="notEqual">
      <formula>$AE$28</formula>
    </cfRule>
  </conditionalFormatting>
  <conditionalFormatting sqref="AB29">
    <cfRule type="cellIs" dxfId="118" priority="90" stopIfTrue="1" operator="notEqual">
      <formula>$AE$29</formula>
    </cfRule>
  </conditionalFormatting>
  <conditionalFormatting sqref="AB30">
    <cfRule type="cellIs" dxfId="117" priority="89" stopIfTrue="1" operator="notEqual">
      <formula>$AE$30</formula>
    </cfRule>
  </conditionalFormatting>
  <conditionalFormatting sqref="AB31">
    <cfRule type="cellIs" dxfId="116" priority="88" stopIfTrue="1" operator="notEqual">
      <formula>$AE$31</formula>
    </cfRule>
  </conditionalFormatting>
  <conditionalFormatting sqref="AB32">
    <cfRule type="cellIs" dxfId="115" priority="87" stopIfTrue="1" operator="notEqual">
      <formula>$AE$32</formula>
    </cfRule>
  </conditionalFormatting>
  <conditionalFormatting sqref="AB33">
    <cfRule type="cellIs" dxfId="114" priority="86" stopIfTrue="1" operator="notEqual">
      <formula>$AE$33</formula>
    </cfRule>
  </conditionalFormatting>
  <conditionalFormatting sqref="AB34">
    <cfRule type="cellIs" dxfId="113" priority="85" stopIfTrue="1" operator="notEqual">
      <formula>$AE$34</formula>
    </cfRule>
  </conditionalFormatting>
  <conditionalFormatting sqref="AB35">
    <cfRule type="cellIs" dxfId="112" priority="4" stopIfTrue="1" operator="notEqual">
      <formula>$AE$35</formula>
    </cfRule>
  </conditionalFormatting>
  <conditionalFormatting sqref="AB36">
    <cfRule type="cellIs" dxfId="111" priority="49" stopIfTrue="1" operator="notEqual">
      <formula>$AE$36</formula>
    </cfRule>
  </conditionalFormatting>
  <conditionalFormatting sqref="AB37">
    <cfRule type="cellIs" dxfId="110" priority="48" stopIfTrue="1" operator="notEqual">
      <formula>$AE$37</formula>
    </cfRule>
  </conditionalFormatting>
  <conditionalFormatting sqref="AB38">
    <cfRule type="cellIs" dxfId="109" priority="47" stopIfTrue="1" operator="notEqual">
      <formula>$AE$38</formula>
    </cfRule>
  </conditionalFormatting>
  <conditionalFormatting sqref="AB39">
    <cfRule type="cellIs" dxfId="108" priority="46" stopIfTrue="1" operator="notEqual">
      <formula>$AE$39</formula>
    </cfRule>
  </conditionalFormatting>
  <conditionalFormatting sqref="AB40">
    <cfRule type="cellIs" dxfId="107" priority="45" stopIfTrue="1" operator="notEqual">
      <formula>$AE$40</formula>
    </cfRule>
  </conditionalFormatting>
  <conditionalFormatting sqref="AB41">
    <cfRule type="cellIs" dxfId="106" priority="44" stopIfTrue="1" operator="notEqual">
      <formula>$AE$41</formula>
    </cfRule>
  </conditionalFormatting>
  <conditionalFormatting sqref="AB42">
    <cfRule type="cellIs" dxfId="105" priority="43" stopIfTrue="1" operator="notEqual">
      <formula>$AE$42</formula>
    </cfRule>
  </conditionalFormatting>
  <conditionalFormatting sqref="AB43">
    <cfRule type="cellIs" dxfId="104" priority="42" stopIfTrue="1" operator="notEqual">
      <formula>$AE$43</formula>
    </cfRule>
  </conditionalFormatting>
  <conditionalFormatting sqref="AB44">
    <cfRule type="cellIs" dxfId="103" priority="41" stopIfTrue="1" operator="notEqual">
      <formula>$AE$44</formula>
    </cfRule>
  </conditionalFormatting>
  <conditionalFormatting sqref="AB45">
    <cfRule type="cellIs" dxfId="102" priority="40" stopIfTrue="1" operator="notEqual">
      <formula>$AE$45</formula>
    </cfRule>
  </conditionalFormatting>
  <conditionalFormatting sqref="AB46">
    <cfRule type="cellIs" dxfId="101" priority="39" stopIfTrue="1" operator="notEqual">
      <formula>$AE$46</formula>
    </cfRule>
  </conditionalFormatting>
  <conditionalFormatting sqref="AB47">
    <cfRule type="cellIs" dxfId="100" priority="38" stopIfTrue="1" operator="notEqual">
      <formula>$AE$47</formula>
    </cfRule>
  </conditionalFormatting>
  <conditionalFormatting sqref="AB48">
    <cfRule type="cellIs" dxfId="99" priority="37" stopIfTrue="1" operator="notEqual">
      <formula>$AE$48</formula>
    </cfRule>
  </conditionalFormatting>
  <conditionalFormatting sqref="AB49">
    <cfRule type="cellIs" dxfId="98" priority="36" stopIfTrue="1" operator="notEqual">
      <formula>$AE$49</formula>
    </cfRule>
  </conditionalFormatting>
  <conditionalFormatting sqref="AB50">
    <cfRule type="cellIs" dxfId="97" priority="35" stopIfTrue="1" operator="notEqual">
      <formula>$AE$50</formula>
    </cfRule>
  </conditionalFormatting>
  <conditionalFormatting sqref="AB51">
    <cfRule type="cellIs" dxfId="96" priority="148" stopIfTrue="1" operator="notEqual">
      <formula>$AB$52</formula>
    </cfRule>
  </conditionalFormatting>
  <conditionalFormatting sqref="AB7:AC7">
    <cfRule type="cellIs" dxfId="95" priority="1" stopIfTrue="1" operator="notEqual">
      <formula>$AE$7</formula>
    </cfRule>
  </conditionalFormatting>
  <conditionalFormatting sqref="AC8">
    <cfRule type="cellIs" dxfId="94" priority="80" stopIfTrue="1" operator="notEqual">
      <formula>$AF$8</formula>
    </cfRule>
  </conditionalFormatting>
  <conditionalFormatting sqref="AC9">
    <cfRule type="cellIs" dxfId="93" priority="79" stopIfTrue="1" operator="notEqual">
      <formula>$AF$9</formula>
    </cfRule>
  </conditionalFormatting>
  <conditionalFormatting sqref="AC10">
    <cfRule type="cellIs" dxfId="92" priority="78" stopIfTrue="1" operator="notEqual">
      <formula>$AF$10</formula>
    </cfRule>
  </conditionalFormatting>
  <conditionalFormatting sqref="AC11">
    <cfRule type="cellIs" dxfId="91" priority="77" stopIfTrue="1" operator="notEqual">
      <formula>$AF$11</formula>
    </cfRule>
  </conditionalFormatting>
  <conditionalFormatting sqref="AC12">
    <cfRule type="cellIs" dxfId="90" priority="76" stopIfTrue="1" operator="notEqual">
      <formula>$AF$12</formula>
    </cfRule>
  </conditionalFormatting>
  <conditionalFormatting sqref="AC13">
    <cfRule type="cellIs" dxfId="89" priority="75" stopIfTrue="1" operator="notEqual">
      <formula>$AF$13</formula>
    </cfRule>
  </conditionalFormatting>
  <conditionalFormatting sqref="AC14">
    <cfRule type="cellIs" dxfId="88" priority="74" stopIfTrue="1" operator="notEqual">
      <formula>$AF$14</formula>
    </cfRule>
  </conditionalFormatting>
  <conditionalFormatting sqref="AC15">
    <cfRule type="cellIs" dxfId="87" priority="73" stopIfTrue="1" operator="notEqual">
      <formula>$AF$15</formula>
    </cfRule>
  </conditionalFormatting>
  <conditionalFormatting sqref="AC16">
    <cfRule type="cellIs" dxfId="86" priority="72" stopIfTrue="1" operator="notEqual">
      <formula>$AF$16</formula>
    </cfRule>
  </conditionalFormatting>
  <conditionalFormatting sqref="AC17">
    <cfRule type="cellIs" dxfId="85" priority="71" stopIfTrue="1" operator="notEqual">
      <formula>$AF$17</formula>
    </cfRule>
  </conditionalFormatting>
  <conditionalFormatting sqref="AC18">
    <cfRule type="cellIs" dxfId="84" priority="70" stopIfTrue="1" operator="notEqual">
      <formula>$AF$18</formula>
    </cfRule>
  </conditionalFormatting>
  <conditionalFormatting sqref="AC19">
    <cfRule type="cellIs" dxfId="83" priority="69" stopIfTrue="1" operator="notEqual">
      <formula>$AF$19</formula>
    </cfRule>
  </conditionalFormatting>
  <conditionalFormatting sqref="AC20">
    <cfRule type="cellIs" dxfId="82" priority="68" stopIfTrue="1" operator="notEqual">
      <formula>$AF$20</formula>
    </cfRule>
  </conditionalFormatting>
  <conditionalFormatting sqref="AC21">
    <cfRule type="cellIs" dxfId="81" priority="66" stopIfTrue="1" operator="notEqual">
      <formula>$AF$21</formula>
    </cfRule>
  </conditionalFormatting>
  <conditionalFormatting sqref="AC22">
    <cfRule type="cellIs" dxfId="80" priority="65" stopIfTrue="1" operator="notEqual">
      <formula>$AF$22</formula>
    </cfRule>
  </conditionalFormatting>
  <conditionalFormatting sqref="AC23">
    <cfRule type="cellIs" dxfId="79" priority="64" stopIfTrue="1" operator="notEqual">
      <formula>$AF$23</formula>
    </cfRule>
  </conditionalFormatting>
  <conditionalFormatting sqref="AC24">
    <cfRule type="cellIs" dxfId="78" priority="63" stopIfTrue="1" operator="notEqual">
      <formula>$AF$24</formula>
    </cfRule>
  </conditionalFormatting>
  <conditionalFormatting sqref="AC25">
    <cfRule type="cellIs" dxfId="77" priority="62" stopIfTrue="1" operator="notEqual">
      <formula>$AF$25</formula>
    </cfRule>
  </conditionalFormatting>
  <conditionalFormatting sqref="AC26">
    <cfRule type="cellIs" dxfId="76" priority="61" stopIfTrue="1" operator="notEqual">
      <formula>$AF$26</formula>
    </cfRule>
  </conditionalFormatting>
  <conditionalFormatting sqref="AC27">
    <cfRule type="cellIs" dxfId="75" priority="60" stopIfTrue="1" operator="notEqual">
      <formula>$AF$27</formula>
    </cfRule>
  </conditionalFormatting>
  <conditionalFormatting sqref="AC28">
    <cfRule type="cellIs" dxfId="74" priority="59" stopIfTrue="1" operator="notEqual">
      <formula>$AF$28</formula>
    </cfRule>
  </conditionalFormatting>
  <conditionalFormatting sqref="AC29">
    <cfRule type="cellIs" dxfId="73" priority="58" stopIfTrue="1" operator="notEqual">
      <formula>$AF$29</formula>
    </cfRule>
  </conditionalFormatting>
  <conditionalFormatting sqref="AC30">
    <cfRule type="cellIs" dxfId="72" priority="57" stopIfTrue="1" operator="notEqual">
      <formula>$AF$30</formula>
    </cfRule>
  </conditionalFormatting>
  <conditionalFormatting sqref="AC31">
    <cfRule type="cellIs" dxfId="71" priority="56" stopIfTrue="1" operator="notEqual">
      <formula>$AF$31</formula>
    </cfRule>
  </conditionalFormatting>
  <conditionalFormatting sqref="AC32">
    <cfRule type="cellIs" dxfId="70" priority="55" stopIfTrue="1" operator="notEqual">
      <formula>$AF$32</formula>
    </cfRule>
  </conditionalFormatting>
  <conditionalFormatting sqref="AC33">
    <cfRule type="cellIs" dxfId="69" priority="54" stopIfTrue="1" operator="notEqual">
      <formula>$AF$33</formula>
    </cfRule>
  </conditionalFormatting>
  <conditionalFormatting sqref="AC34">
    <cfRule type="cellIs" dxfId="68" priority="53" stopIfTrue="1" operator="notEqual">
      <formula>$AF$34</formula>
    </cfRule>
  </conditionalFormatting>
  <conditionalFormatting sqref="AC35">
    <cfRule type="cellIs" dxfId="67" priority="3" stopIfTrue="1" operator="notEqual">
      <formula>$AF$35</formula>
    </cfRule>
  </conditionalFormatting>
  <conditionalFormatting sqref="AC36">
    <cfRule type="cellIs" dxfId="66" priority="34" stopIfTrue="1" operator="notEqual">
      <formula>$AF$36</formula>
    </cfRule>
  </conditionalFormatting>
  <conditionalFormatting sqref="AC37">
    <cfRule type="cellIs" dxfId="65" priority="33" stopIfTrue="1" operator="notEqual">
      <formula>$AF$37</formula>
    </cfRule>
  </conditionalFormatting>
  <conditionalFormatting sqref="AC38">
    <cfRule type="cellIs" dxfId="64" priority="32" stopIfTrue="1" operator="notEqual">
      <formula>$AF$38</formula>
    </cfRule>
  </conditionalFormatting>
  <conditionalFormatting sqref="AC39">
    <cfRule type="cellIs" dxfId="63" priority="31" stopIfTrue="1" operator="notEqual">
      <formula>$AF$39</formula>
    </cfRule>
  </conditionalFormatting>
  <conditionalFormatting sqref="AC40">
    <cfRule type="cellIs" dxfId="62" priority="30" stopIfTrue="1" operator="notEqual">
      <formula>$AF$40</formula>
    </cfRule>
  </conditionalFormatting>
  <conditionalFormatting sqref="AC41">
    <cfRule type="cellIs" dxfId="61" priority="29" stopIfTrue="1" operator="notEqual">
      <formula>$AF$41</formula>
    </cfRule>
  </conditionalFormatting>
  <conditionalFormatting sqref="AC42">
    <cfRule type="cellIs" dxfId="60" priority="28" stopIfTrue="1" operator="notEqual">
      <formula>$AF$42</formula>
    </cfRule>
  </conditionalFormatting>
  <conditionalFormatting sqref="AC43">
    <cfRule type="cellIs" dxfId="59" priority="27" stopIfTrue="1" operator="notEqual">
      <formula>$AF$43</formula>
    </cfRule>
  </conditionalFormatting>
  <conditionalFormatting sqref="AC44">
    <cfRule type="cellIs" dxfId="58" priority="26" stopIfTrue="1" operator="notEqual">
      <formula>$AF$44</formula>
    </cfRule>
  </conditionalFormatting>
  <conditionalFormatting sqref="AC45">
    <cfRule type="cellIs" dxfId="57" priority="25" stopIfTrue="1" operator="notEqual">
      <formula>$AF$45</formula>
    </cfRule>
  </conditionalFormatting>
  <conditionalFormatting sqref="AC46">
    <cfRule type="cellIs" dxfId="56" priority="24" stopIfTrue="1" operator="notEqual">
      <formula>$AF$46</formula>
    </cfRule>
  </conditionalFormatting>
  <conditionalFormatting sqref="AC47">
    <cfRule type="cellIs" dxfId="55" priority="23" stopIfTrue="1" operator="notEqual">
      <formula>$AF$47</formula>
    </cfRule>
  </conditionalFormatting>
  <conditionalFormatting sqref="AC48">
    <cfRule type="cellIs" dxfId="54" priority="22" stopIfTrue="1" operator="notEqual">
      <formula>$AF$48</formula>
    </cfRule>
  </conditionalFormatting>
  <conditionalFormatting sqref="AC49">
    <cfRule type="cellIs" dxfId="53" priority="21" stopIfTrue="1" operator="notEqual">
      <formula>$AF$49</formula>
    </cfRule>
  </conditionalFormatting>
  <conditionalFormatting sqref="AC50">
    <cfRule type="cellIs" dxfId="52" priority="20" stopIfTrue="1" operator="notEqual">
      <formula>$AF$50</formula>
    </cfRule>
  </conditionalFormatting>
  <conditionalFormatting sqref="AC51">
    <cfRule type="cellIs" dxfId="51" priority="147" stopIfTrue="1" operator="notEqual">
      <formula>$AC$52</formula>
    </cfRule>
  </conditionalFormatting>
  <conditionalFormatting sqref="AD7">
    <cfRule type="cellIs" dxfId="50" priority="145" stopIfTrue="1" operator="notEqual">
      <formula>$AG$7</formula>
    </cfRule>
  </conditionalFormatting>
  <conditionalFormatting sqref="AD8">
    <cfRule type="cellIs" dxfId="49" priority="144" stopIfTrue="1" operator="notEqual">
      <formula>$AG$8</formula>
    </cfRule>
  </conditionalFormatting>
  <conditionalFormatting sqref="AD9">
    <cfRule type="cellIs" dxfId="48" priority="143" stopIfTrue="1" operator="notEqual">
      <formula>$AG$9</formula>
    </cfRule>
  </conditionalFormatting>
  <conditionalFormatting sqref="AD10">
    <cfRule type="cellIs" dxfId="47" priority="142" stopIfTrue="1" operator="notEqual">
      <formula>$AG$10</formula>
    </cfRule>
  </conditionalFormatting>
  <conditionalFormatting sqref="AD11">
    <cfRule type="cellIs" dxfId="46" priority="141" stopIfTrue="1" operator="notEqual">
      <formula>$AG$11</formula>
    </cfRule>
  </conditionalFormatting>
  <conditionalFormatting sqref="AD12">
    <cfRule type="cellIs" dxfId="45" priority="140" stopIfTrue="1" operator="notEqual">
      <formula>$AG$12</formula>
    </cfRule>
  </conditionalFormatting>
  <conditionalFormatting sqref="AD13">
    <cfRule type="cellIs" dxfId="44" priority="139" stopIfTrue="1" operator="notEqual">
      <formula>$AG$13</formula>
    </cfRule>
  </conditionalFormatting>
  <conditionalFormatting sqref="AD14">
    <cfRule type="cellIs" dxfId="43" priority="138" stopIfTrue="1" operator="notEqual">
      <formula>$AG$14</formula>
    </cfRule>
  </conditionalFormatting>
  <conditionalFormatting sqref="AD15">
    <cfRule type="cellIs" dxfId="42" priority="137" stopIfTrue="1" operator="notEqual">
      <formula>$AG$15</formula>
    </cfRule>
  </conditionalFormatting>
  <conditionalFormatting sqref="AD16">
    <cfRule type="cellIs" dxfId="41" priority="136" stopIfTrue="1" operator="notEqual">
      <formula>$AG$16</formula>
    </cfRule>
  </conditionalFormatting>
  <conditionalFormatting sqref="AD17">
    <cfRule type="cellIs" dxfId="40" priority="135" stopIfTrue="1" operator="notEqual">
      <formula>$AG$17</formula>
    </cfRule>
  </conditionalFormatting>
  <conditionalFormatting sqref="AD18">
    <cfRule type="cellIs" dxfId="39" priority="134" stopIfTrue="1" operator="notEqual">
      <formula>$AG$18</formula>
    </cfRule>
  </conditionalFormatting>
  <conditionalFormatting sqref="AD19">
    <cfRule type="cellIs" dxfId="38" priority="133" stopIfTrue="1" operator="notEqual">
      <formula>$AG$19</formula>
    </cfRule>
  </conditionalFormatting>
  <conditionalFormatting sqref="AD20">
    <cfRule type="cellIs" dxfId="37" priority="132" stopIfTrue="1" operator="notEqual">
      <formula>$AG$20</formula>
    </cfRule>
  </conditionalFormatting>
  <conditionalFormatting sqref="AD21">
    <cfRule type="cellIs" dxfId="36" priority="130" stopIfTrue="1" operator="notEqual">
      <formula>$AG$21</formula>
    </cfRule>
  </conditionalFormatting>
  <conditionalFormatting sqref="AD22">
    <cfRule type="cellIs" dxfId="35" priority="129" stopIfTrue="1" operator="notEqual">
      <formula>$AG$22</formula>
    </cfRule>
  </conditionalFormatting>
  <conditionalFormatting sqref="AD23">
    <cfRule type="cellIs" dxfId="34" priority="128" stopIfTrue="1" operator="notEqual">
      <formula>$AG$23</formula>
    </cfRule>
  </conditionalFormatting>
  <conditionalFormatting sqref="AD24">
    <cfRule type="cellIs" dxfId="33" priority="127" stopIfTrue="1" operator="notEqual">
      <formula>$AG$24</formula>
    </cfRule>
  </conditionalFormatting>
  <conditionalFormatting sqref="AD25">
    <cfRule type="cellIs" dxfId="32" priority="126" stopIfTrue="1" operator="notEqual">
      <formula>$AG$25</formula>
    </cfRule>
  </conditionalFormatting>
  <conditionalFormatting sqref="AD26">
    <cfRule type="cellIs" dxfId="31" priority="125" stopIfTrue="1" operator="notEqual">
      <formula>$AG$26</formula>
    </cfRule>
  </conditionalFormatting>
  <conditionalFormatting sqref="AD27">
    <cfRule type="cellIs" dxfId="30" priority="124" stopIfTrue="1" operator="notEqual">
      <formula>$AG$27</formula>
    </cfRule>
  </conditionalFormatting>
  <conditionalFormatting sqref="AD28">
    <cfRule type="cellIs" dxfId="29" priority="123" stopIfTrue="1" operator="notEqual">
      <formula>$AG$28</formula>
    </cfRule>
  </conditionalFormatting>
  <conditionalFormatting sqref="AD29">
    <cfRule type="cellIs" dxfId="28" priority="122" stopIfTrue="1" operator="notEqual">
      <formula>$AG$29</formula>
    </cfRule>
  </conditionalFormatting>
  <conditionalFormatting sqref="AD30">
    <cfRule type="cellIs" dxfId="27" priority="121" stopIfTrue="1" operator="notEqual">
      <formula>$AG$30</formula>
    </cfRule>
  </conditionalFormatting>
  <conditionalFormatting sqref="AD31">
    <cfRule type="cellIs" dxfId="26" priority="120" stopIfTrue="1" operator="notEqual">
      <formula>$AG$31</formula>
    </cfRule>
  </conditionalFormatting>
  <conditionalFormatting sqref="AD32">
    <cfRule type="cellIs" dxfId="25" priority="119" stopIfTrue="1" operator="notEqual">
      <formula>$AG$32</formula>
    </cfRule>
  </conditionalFormatting>
  <conditionalFormatting sqref="AD33">
    <cfRule type="cellIs" dxfId="24" priority="118" stopIfTrue="1" operator="notEqual">
      <formula>$AG$33</formula>
    </cfRule>
  </conditionalFormatting>
  <conditionalFormatting sqref="AD34">
    <cfRule type="cellIs" dxfId="23" priority="117" stopIfTrue="1" operator="notEqual">
      <formula>$AG$34</formula>
    </cfRule>
  </conditionalFormatting>
  <conditionalFormatting sqref="AD35">
    <cfRule type="cellIs" dxfId="22" priority="2" stopIfTrue="1" operator="notEqual">
      <formula>$AG$35</formula>
    </cfRule>
  </conditionalFormatting>
  <conditionalFormatting sqref="AD36">
    <cfRule type="cellIs" dxfId="21" priority="19" stopIfTrue="1" operator="notEqual">
      <formula>$AG$36</formula>
    </cfRule>
  </conditionalFormatting>
  <conditionalFormatting sqref="AD37">
    <cfRule type="cellIs" dxfId="20" priority="18" stopIfTrue="1" operator="notEqual">
      <formula>$AG$37</formula>
    </cfRule>
  </conditionalFormatting>
  <conditionalFormatting sqref="AD38">
    <cfRule type="cellIs" dxfId="19" priority="17" stopIfTrue="1" operator="notEqual">
      <formula>$AG$38</formula>
    </cfRule>
  </conditionalFormatting>
  <conditionalFormatting sqref="AD39">
    <cfRule type="cellIs" dxfId="18" priority="16" stopIfTrue="1" operator="notEqual">
      <formula>$AG$39</formula>
    </cfRule>
  </conditionalFormatting>
  <conditionalFormatting sqref="AD40">
    <cfRule type="cellIs" dxfId="17" priority="15" stopIfTrue="1" operator="notEqual">
      <formula>$AG$40</formula>
    </cfRule>
  </conditionalFormatting>
  <conditionalFormatting sqref="AD41">
    <cfRule type="cellIs" dxfId="16" priority="14" stopIfTrue="1" operator="notEqual">
      <formula>$AG$41</formula>
    </cfRule>
  </conditionalFormatting>
  <conditionalFormatting sqref="AD42">
    <cfRule type="cellIs" dxfId="15" priority="13" stopIfTrue="1" operator="notEqual">
      <formula>$AG$42</formula>
    </cfRule>
  </conditionalFormatting>
  <conditionalFormatting sqref="AD43">
    <cfRule type="cellIs" dxfId="14" priority="12" stopIfTrue="1" operator="notEqual">
      <formula>$AG$43</formula>
    </cfRule>
  </conditionalFormatting>
  <conditionalFormatting sqref="AD44">
    <cfRule type="cellIs" dxfId="13" priority="11" stopIfTrue="1" operator="notEqual">
      <formula>$AG$44</formula>
    </cfRule>
  </conditionalFormatting>
  <conditionalFormatting sqref="AD45">
    <cfRule type="cellIs" dxfId="12" priority="10" stopIfTrue="1" operator="notEqual">
      <formula>$AG$45</formula>
    </cfRule>
  </conditionalFormatting>
  <conditionalFormatting sqref="AD46">
    <cfRule type="cellIs" dxfId="11" priority="9" stopIfTrue="1" operator="notEqual">
      <formula>$AG$46</formula>
    </cfRule>
  </conditionalFormatting>
  <conditionalFormatting sqref="AD47">
    <cfRule type="cellIs" dxfId="10" priority="8" stopIfTrue="1" operator="notEqual">
      <formula>$AG$47</formula>
    </cfRule>
  </conditionalFormatting>
  <conditionalFormatting sqref="AD48">
    <cfRule type="cellIs" dxfId="9" priority="7" stopIfTrue="1" operator="notEqual">
      <formula>$AG$48</formula>
    </cfRule>
  </conditionalFormatting>
  <conditionalFormatting sqref="AD49">
    <cfRule type="cellIs" dxfId="8" priority="6" stopIfTrue="1" operator="notEqual">
      <formula>$AG$49</formula>
    </cfRule>
  </conditionalFormatting>
  <conditionalFormatting sqref="AD50">
    <cfRule type="cellIs" dxfId="7" priority="5" stopIfTrue="1" operator="notEqual">
      <formula>$AG$50</formula>
    </cfRule>
  </conditionalFormatting>
  <conditionalFormatting sqref="AD51">
    <cfRule type="cellIs" dxfId="6" priority="146" stopIfTrue="1" operator="notEqual">
      <formula>$AD$52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workbookViewId="0">
      <pane xSplit="1" ySplit="3" topLeftCell="B7" activePane="bottomRight" state="frozen"/>
      <selection pane="topRight"/>
      <selection pane="bottomLeft"/>
      <selection pane="bottomRight" activeCell="B10" sqref="B10:K12"/>
    </sheetView>
  </sheetViews>
  <sheetFormatPr defaultColWidth="9.109375" defaultRowHeight="14.4" x14ac:dyDescent="0.25"/>
  <cols>
    <col min="1" max="1" width="26.88671875" style="55" customWidth="1"/>
    <col min="2" max="11" width="8.6640625" style="55" customWidth="1"/>
    <col min="12" max="13" width="8.6640625" style="79" customWidth="1"/>
    <col min="14" max="14" width="8.6640625" style="55" customWidth="1"/>
    <col min="15" max="15" width="9.109375" style="83"/>
    <col min="16" max="16384" width="9.109375" style="55"/>
  </cols>
  <sheetData>
    <row r="1" spans="1:15" ht="39.9" customHeight="1" x14ac:dyDescent="0.25">
      <c r="A1" s="455" t="s">
        <v>457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55"/>
    </row>
    <row r="2" spans="1:15" s="57" customFormat="1" ht="30" customHeight="1" x14ac:dyDescent="0.25">
      <c r="A2" s="445" t="s">
        <v>460</v>
      </c>
      <c r="B2" s="445" t="s">
        <v>458</v>
      </c>
      <c r="C2" s="445"/>
      <c r="D2" s="445" t="s">
        <v>459</v>
      </c>
      <c r="E2" s="445"/>
      <c r="F2" s="445" t="s">
        <v>204</v>
      </c>
      <c r="G2" s="445"/>
      <c r="H2" s="445" t="s">
        <v>205</v>
      </c>
      <c r="I2" s="445"/>
      <c r="J2" s="445" t="s">
        <v>206</v>
      </c>
      <c r="K2" s="445"/>
      <c r="L2" s="445" t="s">
        <v>40</v>
      </c>
      <c r="M2" s="445"/>
      <c r="N2" s="445" t="s">
        <v>40</v>
      </c>
    </row>
    <row r="3" spans="1:15" s="57" customFormat="1" ht="15" customHeight="1" x14ac:dyDescent="0.25">
      <c r="A3" s="445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445"/>
    </row>
    <row r="4" spans="1:15" s="57" customFormat="1" ht="24.9" customHeight="1" x14ac:dyDescent="0.25">
      <c r="A4" s="312" t="s">
        <v>43</v>
      </c>
      <c r="B4" s="288"/>
      <c r="C4" s="289"/>
      <c r="D4" s="288"/>
      <c r="E4" s="289"/>
      <c r="F4" s="288"/>
      <c r="G4" s="289"/>
      <c r="H4" s="288"/>
      <c r="I4" s="289"/>
      <c r="J4" s="288"/>
      <c r="K4" s="289"/>
      <c r="L4" s="230">
        <f>B4+D4+F4+H4+J4</f>
        <v>0</v>
      </c>
      <c r="M4" s="230">
        <f>C4+E4+G4+I4+K4</f>
        <v>0</v>
      </c>
      <c r="N4" s="230">
        <f>L4+M4</f>
        <v>0</v>
      </c>
    </row>
    <row r="5" spans="1:15" s="57" customFormat="1" ht="24.9" customHeight="1" x14ac:dyDescent="0.25">
      <c r="A5" s="312" t="s">
        <v>407</v>
      </c>
      <c r="B5" s="290"/>
      <c r="C5" s="291"/>
      <c r="D5" s="290"/>
      <c r="E5" s="291"/>
      <c r="F5" s="290"/>
      <c r="G5" s="291"/>
      <c r="H5" s="290"/>
      <c r="I5" s="291"/>
      <c r="J5" s="290"/>
      <c r="K5" s="291"/>
      <c r="L5" s="231">
        <f t="shared" ref="L5:M47" si="0">B5+D5+F5+H5+J5</f>
        <v>0</v>
      </c>
      <c r="M5" s="231">
        <f t="shared" si="0"/>
        <v>0</v>
      </c>
      <c r="N5" s="231">
        <f t="shared" ref="N5:N47" si="1">L5+M5</f>
        <v>0</v>
      </c>
    </row>
    <row r="6" spans="1:15" s="57" customFormat="1" ht="24.9" customHeight="1" x14ac:dyDescent="0.25">
      <c r="A6" s="312" t="s">
        <v>408</v>
      </c>
      <c r="B6" s="290"/>
      <c r="C6" s="291"/>
      <c r="D6" s="290"/>
      <c r="E6" s="291"/>
      <c r="F6" s="290"/>
      <c r="G6" s="291"/>
      <c r="H6" s="290"/>
      <c r="I6" s="291"/>
      <c r="J6" s="290"/>
      <c r="K6" s="291"/>
      <c r="L6" s="231">
        <f t="shared" si="0"/>
        <v>0</v>
      </c>
      <c r="M6" s="231">
        <f t="shared" si="0"/>
        <v>0</v>
      </c>
      <c r="N6" s="231">
        <f t="shared" si="1"/>
        <v>0</v>
      </c>
    </row>
    <row r="7" spans="1:15" s="57" customFormat="1" ht="24.9" customHeight="1" x14ac:dyDescent="0.25">
      <c r="A7" s="312" t="s">
        <v>409</v>
      </c>
      <c r="B7" s="290"/>
      <c r="C7" s="291"/>
      <c r="D7" s="290"/>
      <c r="E7" s="291"/>
      <c r="F7" s="290"/>
      <c r="G7" s="291"/>
      <c r="H7" s="290"/>
      <c r="I7" s="291"/>
      <c r="J7" s="290"/>
      <c r="K7" s="291"/>
      <c r="L7" s="231">
        <f t="shared" si="0"/>
        <v>0</v>
      </c>
      <c r="M7" s="231">
        <f t="shared" si="0"/>
        <v>0</v>
      </c>
      <c r="N7" s="231">
        <f t="shared" si="1"/>
        <v>0</v>
      </c>
    </row>
    <row r="8" spans="1:15" s="57" customFormat="1" ht="24.9" customHeight="1" x14ac:dyDescent="0.25">
      <c r="A8" s="312" t="s">
        <v>410</v>
      </c>
      <c r="B8" s="290"/>
      <c r="C8" s="291"/>
      <c r="D8" s="290"/>
      <c r="E8" s="291"/>
      <c r="F8" s="290"/>
      <c r="G8" s="291"/>
      <c r="H8" s="290"/>
      <c r="I8" s="291"/>
      <c r="J8" s="290"/>
      <c r="K8" s="291"/>
      <c r="L8" s="231">
        <f t="shared" si="0"/>
        <v>0</v>
      </c>
      <c r="M8" s="231">
        <f t="shared" si="0"/>
        <v>0</v>
      </c>
      <c r="N8" s="231">
        <f t="shared" si="1"/>
        <v>0</v>
      </c>
    </row>
    <row r="9" spans="1:15" s="57" customFormat="1" ht="24.9" customHeight="1" x14ac:dyDescent="0.25">
      <c r="A9" s="312" t="s">
        <v>411</v>
      </c>
      <c r="B9" s="290"/>
      <c r="C9" s="291"/>
      <c r="D9" s="290"/>
      <c r="E9" s="291"/>
      <c r="F9" s="290"/>
      <c r="G9" s="291"/>
      <c r="H9" s="290"/>
      <c r="I9" s="291"/>
      <c r="J9" s="290"/>
      <c r="K9" s="291"/>
      <c r="L9" s="231">
        <f t="shared" si="0"/>
        <v>0</v>
      </c>
      <c r="M9" s="231">
        <f t="shared" si="0"/>
        <v>0</v>
      </c>
      <c r="N9" s="231">
        <f t="shared" si="1"/>
        <v>0</v>
      </c>
    </row>
    <row r="10" spans="1:15" s="57" customFormat="1" ht="24.9" customHeight="1" x14ac:dyDescent="0.25">
      <c r="A10" s="312" t="s">
        <v>44</v>
      </c>
      <c r="B10" s="290"/>
      <c r="C10" s="291">
        <v>2.5208333333333335</v>
      </c>
      <c r="D10" s="290"/>
      <c r="E10" s="291"/>
      <c r="F10" s="290"/>
      <c r="G10" s="291">
        <v>1.8958333333333333</v>
      </c>
      <c r="H10" s="290">
        <v>0.34027777777777779</v>
      </c>
      <c r="I10" s="291">
        <v>1.9166666666666667</v>
      </c>
      <c r="J10" s="290"/>
      <c r="K10" s="291"/>
      <c r="L10" s="231">
        <f t="shared" si="0"/>
        <v>0.34027777777777779</v>
      </c>
      <c r="M10" s="231">
        <f t="shared" si="0"/>
        <v>6.3333333333333339</v>
      </c>
      <c r="N10" s="231">
        <f t="shared" si="1"/>
        <v>6.6736111111111116</v>
      </c>
    </row>
    <row r="11" spans="1:15" s="57" customFormat="1" ht="24.9" customHeight="1" x14ac:dyDescent="0.25">
      <c r="A11" s="312" t="s">
        <v>45</v>
      </c>
      <c r="B11" s="290"/>
      <c r="C11" s="291">
        <v>2.0486111111111112</v>
      </c>
      <c r="D11" s="290"/>
      <c r="E11" s="291"/>
      <c r="F11" s="290">
        <v>0.5</v>
      </c>
      <c r="G11" s="291">
        <v>5.958333333333333</v>
      </c>
      <c r="H11" s="290"/>
      <c r="I11" s="291">
        <v>2.6180555555555554</v>
      </c>
      <c r="J11" s="290"/>
      <c r="K11" s="291">
        <v>8.3333333333333329E-2</v>
      </c>
      <c r="L11" s="231">
        <f t="shared" si="0"/>
        <v>0.5</v>
      </c>
      <c r="M11" s="231">
        <f t="shared" si="0"/>
        <v>10.708333333333334</v>
      </c>
      <c r="N11" s="231">
        <f t="shared" si="1"/>
        <v>11.208333333333334</v>
      </c>
    </row>
    <row r="12" spans="1:15" s="57" customFormat="1" ht="24.9" customHeight="1" x14ac:dyDescent="0.25">
      <c r="A12" s="312" t="s">
        <v>46</v>
      </c>
      <c r="B12" s="290">
        <v>1.7222222222222223</v>
      </c>
      <c r="C12" s="291">
        <v>5.416666666666667</v>
      </c>
      <c r="D12" s="290"/>
      <c r="E12" s="291"/>
      <c r="F12" s="290">
        <v>14.479166666666666</v>
      </c>
      <c r="G12" s="291">
        <v>0.66666666666666663</v>
      </c>
      <c r="H12" s="290">
        <v>21.5</v>
      </c>
      <c r="I12" s="291">
        <v>0.54166666666666663</v>
      </c>
      <c r="J12" s="290">
        <v>2.5208333333333335</v>
      </c>
      <c r="K12" s="291">
        <v>0.29166666666666669</v>
      </c>
      <c r="L12" s="231">
        <f t="shared" si="0"/>
        <v>40.222222222222221</v>
      </c>
      <c r="M12" s="231">
        <f t="shared" si="0"/>
        <v>6.9166666666666679</v>
      </c>
      <c r="N12" s="231">
        <f t="shared" si="1"/>
        <v>47.138888888888886</v>
      </c>
    </row>
    <row r="13" spans="1:15" s="57" customFormat="1" ht="24.9" customHeight="1" x14ac:dyDescent="0.25">
      <c r="A13" s="312" t="s">
        <v>47</v>
      </c>
      <c r="B13" s="290"/>
      <c r="C13" s="291"/>
      <c r="D13" s="290"/>
      <c r="E13" s="291"/>
      <c r="F13" s="290"/>
      <c r="G13" s="291"/>
      <c r="H13" s="290"/>
      <c r="I13" s="291"/>
      <c r="J13" s="290"/>
      <c r="K13" s="291"/>
      <c r="L13" s="231">
        <f t="shared" si="0"/>
        <v>0</v>
      </c>
      <c r="M13" s="231">
        <f t="shared" si="0"/>
        <v>0</v>
      </c>
      <c r="N13" s="231">
        <f t="shared" si="1"/>
        <v>0</v>
      </c>
    </row>
    <row r="14" spans="1:15" s="57" customFormat="1" ht="24.9" customHeight="1" x14ac:dyDescent="0.25">
      <c r="A14" s="312" t="s">
        <v>48</v>
      </c>
      <c r="B14" s="290"/>
      <c r="C14" s="291"/>
      <c r="D14" s="290"/>
      <c r="E14" s="291"/>
      <c r="F14" s="290"/>
      <c r="G14" s="291"/>
      <c r="H14" s="290"/>
      <c r="I14" s="291"/>
      <c r="J14" s="290"/>
      <c r="K14" s="291"/>
      <c r="L14" s="231">
        <f t="shared" si="0"/>
        <v>0</v>
      </c>
      <c r="M14" s="231">
        <f t="shared" si="0"/>
        <v>0</v>
      </c>
      <c r="N14" s="231">
        <f t="shared" si="1"/>
        <v>0</v>
      </c>
    </row>
    <row r="15" spans="1:15" s="57" customFormat="1" ht="24.9" customHeight="1" x14ac:dyDescent="0.25">
      <c r="A15" s="312" t="s">
        <v>49</v>
      </c>
      <c r="B15" s="290"/>
      <c r="C15" s="291"/>
      <c r="D15" s="290"/>
      <c r="E15" s="291"/>
      <c r="F15" s="290"/>
      <c r="G15" s="291"/>
      <c r="H15" s="290"/>
      <c r="I15" s="291"/>
      <c r="J15" s="290"/>
      <c r="K15" s="291"/>
      <c r="L15" s="231">
        <f t="shared" si="0"/>
        <v>0</v>
      </c>
      <c r="M15" s="231">
        <f t="shared" si="0"/>
        <v>0</v>
      </c>
      <c r="N15" s="231">
        <f t="shared" si="1"/>
        <v>0</v>
      </c>
    </row>
    <row r="16" spans="1:15" s="57" customFormat="1" ht="24.9" customHeight="1" x14ac:dyDescent="0.25">
      <c r="A16" s="312" t="s">
        <v>50</v>
      </c>
      <c r="B16" s="290"/>
      <c r="C16" s="291"/>
      <c r="D16" s="290"/>
      <c r="E16" s="291"/>
      <c r="F16" s="290"/>
      <c r="G16" s="291"/>
      <c r="H16" s="290"/>
      <c r="I16" s="291"/>
      <c r="J16" s="290"/>
      <c r="K16" s="291"/>
      <c r="L16" s="231">
        <f t="shared" si="0"/>
        <v>0</v>
      </c>
      <c r="M16" s="231">
        <f t="shared" si="0"/>
        <v>0</v>
      </c>
      <c r="N16" s="231">
        <f t="shared" si="1"/>
        <v>0</v>
      </c>
    </row>
    <row r="17" spans="1:14" s="57" customFormat="1" ht="24.9" customHeight="1" x14ac:dyDescent="0.25">
      <c r="A17" s="312" t="s">
        <v>469</v>
      </c>
      <c r="B17" s="290"/>
      <c r="C17" s="291"/>
      <c r="D17" s="290"/>
      <c r="E17" s="291"/>
      <c r="F17" s="290"/>
      <c r="G17" s="291"/>
      <c r="H17" s="290"/>
      <c r="I17" s="291"/>
      <c r="J17" s="290"/>
      <c r="K17" s="291"/>
      <c r="L17" s="231">
        <f t="shared" si="0"/>
        <v>0</v>
      </c>
      <c r="M17" s="231">
        <f t="shared" si="0"/>
        <v>0</v>
      </c>
      <c r="N17" s="231">
        <f t="shared" si="1"/>
        <v>0</v>
      </c>
    </row>
    <row r="18" spans="1:14" s="57" customFormat="1" ht="24.9" customHeight="1" x14ac:dyDescent="0.25">
      <c r="A18" s="312" t="s">
        <v>53</v>
      </c>
      <c r="B18" s="290"/>
      <c r="C18" s="291"/>
      <c r="D18" s="290"/>
      <c r="E18" s="291"/>
      <c r="F18" s="290"/>
      <c r="G18" s="291"/>
      <c r="H18" s="290"/>
      <c r="I18" s="291"/>
      <c r="J18" s="290"/>
      <c r="K18" s="291"/>
      <c r="L18" s="231">
        <f t="shared" si="0"/>
        <v>0</v>
      </c>
      <c r="M18" s="231">
        <f t="shared" si="0"/>
        <v>0</v>
      </c>
      <c r="N18" s="231">
        <f t="shared" si="1"/>
        <v>0</v>
      </c>
    </row>
    <row r="19" spans="1:14" s="57" customFormat="1" ht="24.9" customHeight="1" x14ac:dyDescent="0.25">
      <c r="A19" s="312" t="s">
        <v>54</v>
      </c>
      <c r="B19" s="290"/>
      <c r="C19" s="291"/>
      <c r="D19" s="290"/>
      <c r="E19" s="291"/>
      <c r="F19" s="290"/>
      <c r="G19" s="291"/>
      <c r="H19" s="290"/>
      <c r="I19" s="291"/>
      <c r="J19" s="290"/>
      <c r="K19" s="291"/>
      <c r="L19" s="231">
        <f t="shared" si="0"/>
        <v>0</v>
      </c>
      <c r="M19" s="231">
        <f t="shared" si="0"/>
        <v>0</v>
      </c>
      <c r="N19" s="231">
        <f t="shared" si="1"/>
        <v>0</v>
      </c>
    </row>
    <row r="20" spans="1:14" s="57" customFormat="1" ht="24.9" customHeight="1" x14ac:dyDescent="0.25">
      <c r="A20" s="312" t="s">
        <v>55</v>
      </c>
      <c r="B20" s="290"/>
      <c r="C20" s="291"/>
      <c r="D20" s="290"/>
      <c r="E20" s="291"/>
      <c r="F20" s="290"/>
      <c r="G20" s="291"/>
      <c r="H20" s="290"/>
      <c r="I20" s="291"/>
      <c r="J20" s="290"/>
      <c r="K20" s="291"/>
      <c r="L20" s="231">
        <f t="shared" si="0"/>
        <v>0</v>
      </c>
      <c r="M20" s="231">
        <f t="shared" si="0"/>
        <v>0</v>
      </c>
      <c r="N20" s="231">
        <f t="shared" si="1"/>
        <v>0</v>
      </c>
    </row>
    <row r="21" spans="1:14" s="57" customFormat="1" ht="24.9" customHeight="1" x14ac:dyDescent="0.25">
      <c r="A21" s="312" t="s">
        <v>56</v>
      </c>
      <c r="B21" s="290"/>
      <c r="C21" s="291"/>
      <c r="D21" s="290"/>
      <c r="E21" s="291"/>
      <c r="F21" s="290"/>
      <c r="G21" s="291"/>
      <c r="H21" s="290"/>
      <c r="I21" s="291"/>
      <c r="J21" s="290"/>
      <c r="K21" s="291"/>
      <c r="L21" s="231">
        <f t="shared" si="0"/>
        <v>0</v>
      </c>
      <c r="M21" s="231">
        <f t="shared" si="0"/>
        <v>0</v>
      </c>
      <c r="N21" s="231">
        <f t="shared" si="1"/>
        <v>0</v>
      </c>
    </row>
    <row r="22" spans="1:14" s="57" customFormat="1" ht="24.9" customHeight="1" x14ac:dyDescent="0.25">
      <c r="A22" s="312" t="s">
        <v>57</v>
      </c>
      <c r="B22" s="290"/>
      <c r="C22" s="291"/>
      <c r="D22" s="290"/>
      <c r="E22" s="291"/>
      <c r="F22" s="290"/>
      <c r="G22" s="291"/>
      <c r="H22" s="290"/>
      <c r="I22" s="291"/>
      <c r="J22" s="290"/>
      <c r="K22" s="291"/>
      <c r="L22" s="231">
        <f t="shared" si="0"/>
        <v>0</v>
      </c>
      <c r="M22" s="231">
        <f t="shared" si="0"/>
        <v>0</v>
      </c>
      <c r="N22" s="231">
        <f t="shared" si="1"/>
        <v>0</v>
      </c>
    </row>
    <row r="23" spans="1:14" s="57" customFormat="1" ht="24.9" customHeight="1" x14ac:dyDescent="0.25">
      <c r="A23" s="312" t="s">
        <v>58</v>
      </c>
      <c r="B23" s="290"/>
      <c r="C23" s="291"/>
      <c r="D23" s="290"/>
      <c r="E23" s="291"/>
      <c r="F23" s="290"/>
      <c r="G23" s="291"/>
      <c r="H23" s="290"/>
      <c r="I23" s="291"/>
      <c r="J23" s="290"/>
      <c r="K23" s="291"/>
      <c r="L23" s="231">
        <f t="shared" si="0"/>
        <v>0</v>
      </c>
      <c r="M23" s="231">
        <f t="shared" si="0"/>
        <v>0</v>
      </c>
      <c r="N23" s="231">
        <f t="shared" si="1"/>
        <v>0</v>
      </c>
    </row>
    <row r="24" spans="1:14" s="57" customFormat="1" ht="24.9" customHeight="1" x14ac:dyDescent="0.25">
      <c r="A24" s="312" t="s">
        <v>59</v>
      </c>
      <c r="B24" s="290"/>
      <c r="C24" s="291"/>
      <c r="D24" s="290"/>
      <c r="E24" s="291"/>
      <c r="F24" s="290"/>
      <c r="G24" s="291"/>
      <c r="H24" s="290"/>
      <c r="I24" s="291"/>
      <c r="J24" s="290"/>
      <c r="K24" s="291"/>
      <c r="L24" s="231">
        <f t="shared" si="0"/>
        <v>0</v>
      </c>
      <c r="M24" s="231">
        <f t="shared" si="0"/>
        <v>0</v>
      </c>
      <c r="N24" s="231">
        <f t="shared" si="1"/>
        <v>0</v>
      </c>
    </row>
    <row r="25" spans="1:14" s="57" customFormat="1" ht="24.9" customHeight="1" x14ac:dyDescent="0.25">
      <c r="A25" s="312" t="s">
        <v>60</v>
      </c>
      <c r="B25" s="290"/>
      <c r="C25" s="291"/>
      <c r="D25" s="290"/>
      <c r="E25" s="291"/>
      <c r="F25" s="290"/>
      <c r="G25" s="291"/>
      <c r="H25" s="290"/>
      <c r="I25" s="291"/>
      <c r="J25" s="290"/>
      <c r="K25" s="291"/>
      <c r="L25" s="231">
        <f t="shared" si="0"/>
        <v>0</v>
      </c>
      <c r="M25" s="231">
        <f t="shared" si="0"/>
        <v>0</v>
      </c>
      <c r="N25" s="231">
        <f t="shared" si="1"/>
        <v>0</v>
      </c>
    </row>
    <row r="26" spans="1:14" s="57" customFormat="1" ht="24.9" customHeight="1" x14ac:dyDescent="0.25">
      <c r="A26" s="312" t="s">
        <v>61</v>
      </c>
      <c r="B26" s="290"/>
      <c r="C26" s="291"/>
      <c r="D26" s="290"/>
      <c r="E26" s="291"/>
      <c r="F26" s="290"/>
      <c r="G26" s="291"/>
      <c r="H26" s="290"/>
      <c r="I26" s="291"/>
      <c r="J26" s="290"/>
      <c r="K26" s="291"/>
      <c r="L26" s="231">
        <f t="shared" si="0"/>
        <v>0</v>
      </c>
      <c r="M26" s="231">
        <f t="shared" si="0"/>
        <v>0</v>
      </c>
      <c r="N26" s="231">
        <f t="shared" si="1"/>
        <v>0</v>
      </c>
    </row>
    <row r="27" spans="1:14" s="57" customFormat="1" ht="24.9" customHeight="1" x14ac:dyDescent="0.25">
      <c r="A27" s="312" t="s">
        <v>62</v>
      </c>
      <c r="B27" s="290"/>
      <c r="C27" s="291"/>
      <c r="D27" s="290"/>
      <c r="E27" s="291"/>
      <c r="F27" s="290"/>
      <c r="G27" s="291"/>
      <c r="H27" s="290"/>
      <c r="I27" s="291"/>
      <c r="J27" s="290"/>
      <c r="K27" s="291"/>
      <c r="L27" s="231">
        <f t="shared" si="0"/>
        <v>0</v>
      </c>
      <c r="M27" s="231">
        <f t="shared" si="0"/>
        <v>0</v>
      </c>
      <c r="N27" s="231">
        <f t="shared" si="1"/>
        <v>0</v>
      </c>
    </row>
    <row r="28" spans="1:14" s="57" customFormat="1" ht="24.9" customHeight="1" x14ac:dyDescent="0.25">
      <c r="A28" s="312" t="s">
        <v>63</v>
      </c>
      <c r="B28" s="290"/>
      <c r="C28" s="291"/>
      <c r="D28" s="290"/>
      <c r="E28" s="291"/>
      <c r="F28" s="290"/>
      <c r="G28" s="291"/>
      <c r="H28" s="290"/>
      <c r="I28" s="291"/>
      <c r="J28" s="290"/>
      <c r="K28" s="291"/>
      <c r="L28" s="231">
        <f t="shared" si="0"/>
        <v>0</v>
      </c>
      <c r="M28" s="231">
        <f t="shared" si="0"/>
        <v>0</v>
      </c>
      <c r="N28" s="231">
        <f t="shared" si="1"/>
        <v>0</v>
      </c>
    </row>
    <row r="29" spans="1:14" s="57" customFormat="1" ht="24.9" customHeight="1" x14ac:dyDescent="0.25">
      <c r="A29" s="312" t="s">
        <v>64</v>
      </c>
      <c r="B29" s="290"/>
      <c r="C29" s="291"/>
      <c r="D29" s="290"/>
      <c r="E29" s="291"/>
      <c r="F29" s="290"/>
      <c r="G29" s="291"/>
      <c r="H29" s="290"/>
      <c r="I29" s="291"/>
      <c r="J29" s="290"/>
      <c r="K29" s="291"/>
      <c r="L29" s="231">
        <f t="shared" si="0"/>
        <v>0</v>
      </c>
      <c r="M29" s="231">
        <f t="shared" si="0"/>
        <v>0</v>
      </c>
      <c r="N29" s="231">
        <f t="shared" si="1"/>
        <v>0</v>
      </c>
    </row>
    <row r="30" spans="1:14" s="57" customFormat="1" ht="24.9" customHeight="1" x14ac:dyDescent="0.25">
      <c r="A30" s="312" t="s">
        <v>65</v>
      </c>
      <c r="B30" s="290"/>
      <c r="C30" s="291"/>
      <c r="D30" s="290"/>
      <c r="E30" s="291"/>
      <c r="F30" s="290"/>
      <c r="G30" s="291"/>
      <c r="H30" s="290"/>
      <c r="I30" s="291"/>
      <c r="J30" s="290"/>
      <c r="K30" s="291"/>
      <c r="L30" s="231">
        <f t="shared" si="0"/>
        <v>0</v>
      </c>
      <c r="M30" s="231">
        <f t="shared" si="0"/>
        <v>0</v>
      </c>
      <c r="N30" s="231">
        <f t="shared" si="1"/>
        <v>0</v>
      </c>
    </row>
    <row r="31" spans="1:14" s="57" customFormat="1" ht="24.9" customHeight="1" x14ac:dyDescent="0.25">
      <c r="A31" s="312" t="s">
        <v>66</v>
      </c>
      <c r="B31" s="290"/>
      <c r="C31" s="291"/>
      <c r="D31" s="290"/>
      <c r="E31" s="291"/>
      <c r="F31" s="290"/>
      <c r="G31" s="291"/>
      <c r="H31" s="290"/>
      <c r="I31" s="291"/>
      <c r="J31" s="290"/>
      <c r="K31" s="291"/>
      <c r="L31" s="231">
        <f t="shared" si="0"/>
        <v>0</v>
      </c>
      <c r="M31" s="231">
        <f t="shared" si="0"/>
        <v>0</v>
      </c>
      <c r="N31" s="231">
        <f t="shared" si="1"/>
        <v>0</v>
      </c>
    </row>
    <row r="32" spans="1:14" s="57" customFormat="1" ht="24.9" customHeight="1" x14ac:dyDescent="0.25">
      <c r="A32" s="312" t="s">
        <v>67</v>
      </c>
      <c r="B32" s="290"/>
      <c r="C32" s="291"/>
      <c r="D32" s="290"/>
      <c r="E32" s="291"/>
      <c r="F32" s="290"/>
      <c r="G32" s="291"/>
      <c r="H32" s="290"/>
      <c r="I32" s="291"/>
      <c r="J32" s="290"/>
      <c r="K32" s="291"/>
      <c r="L32" s="231">
        <f t="shared" si="0"/>
        <v>0</v>
      </c>
      <c r="M32" s="231">
        <f t="shared" si="0"/>
        <v>0</v>
      </c>
      <c r="N32" s="231">
        <f t="shared" si="1"/>
        <v>0</v>
      </c>
    </row>
    <row r="33" spans="1:14" s="57" customFormat="1" ht="24.9" customHeight="1" x14ac:dyDescent="0.25">
      <c r="A33" s="312" t="s">
        <v>412</v>
      </c>
      <c r="B33" s="290"/>
      <c r="C33" s="291"/>
      <c r="D33" s="290"/>
      <c r="E33" s="291"/>
      <c r="F33" s="290"/>
      <c r="G33" s="291"/>
      <c r="H33" s="290"/>
      <c r="I33" s="291"/>
      <c r="J33" s="290"/>
      <c r="K33" s="291"/>
      <c r="L33" s="231">
        <f t="shared" si="0"/>
        <v>0</v>
      </c>
      <c r="M33" s="231">
        <f t="shared" si="0"/>
        <v>0</v>
      </c>
      <c r="N33" s="231">
        <f t="shared" si="1"/>
        <v>0</v>
      </c>
    </row>
    <row r="34" spans="1:14" s="57" customFormat="1" ht="24.9" customHeight="1" x14ac:dyDescent="0.25">
      <c r="A34" s="312" t="s">
        <v>413</v>
      </c>
      <c r="B34" s="290"/>
      <c r="C34" s="291"/>
      <c r="D34" s="290"/>
      <c r="E34" s="291"/>
      <c r="F34" s="290"/>
      <c r="G34" s="291"/>
      <c r="H34" s="290"/>
      <c r="I34" s="291"/>
      <c r="J34" s="290"/>
      <c r="K34" s="291"/>
      <c r="L34" s="231">
        <f t="shared" si="0"/>
        <v>0</v>
      </c>
      <c r="M34" s="231">
        <f t="shared" si="0"/>
        <v>0</v>
      </c>
      <c r="N34" s="231">
        <f t="shared" si="1"/>
        <v>0</v>
      </c>
    </row>
    <row r="35" spans="1:14" s="57" customFormat="1" ht="24.9" customHeight="1" x14ac:dyDescent="0.25">
      <c r="A35" s="312" t="s">
        <v>414</v>
      </c>
      <c r="B35" s="290"/>
      <c r="C35" s="291"/>
      <c r="D35" s="290"/>
      <c r="E35" s="291"/>
      <c r="F35" s="290"/>
      <c r="G35" s="291"/>
      <c r="H35" s="290"/>
      <c r="I35" s="291"/>
      <c r="J35" s="290"/>
      <c r="K35" s="291"/>
      <c r="L35" s="231">
        <f t="shared" si="0"/>
        <v>0</v>
      </c>
      <c r="M35" s="231">
        <f t="shared" si="0"/>
        <v>0</v>
      </c>
      <c r="N35" s="231">
        <f t="shared" si="1"/>
        <v>0</v>
      </c>
    </row>
    <row r="36" spans="1:14" s="57" customFormat="1" ht="24.9" customHeight="1" x14ac:dyDescent="0.25">
      <c r="A36" s="312" t="s">
        <v>68</v>
      </c>
      <c r="B36" s="290"/>
      <c r="C36" s="291"/>
      <c r="D36" s="290"/>
      <c r="E36" s="291"/>
      <c r="F36" s="290"/>
      <c r="G36" s="291"/>
      <c r="H36" s="290"/>
      <c r="I36" s="291"/>
      <c r="J36" s="290"/>
      <c r="K36" s="291"/>
      <c r="L36" s="231">
        <f t="shared" si="0"/>
        <v>0</v>
      </c>
      <c r="M36" s="231">
        <f t="shared" si="0"/>
        <v>0</v>
      </c>
      <c r="N36" s="231">
        <f t="shared" si="1"/>
        <v>0</v>
      </c>
    </row>
    <row r="37" spans="1:14" s="57" customFormat="1" ht="24.9" customHeight="1" x14ac:dyDescent="0.25">
      <c r="A37" s="312" t="s">
        <v>415</v>
      </c>
      <c r="B37" s="290"/>
      <c r="C37" s="291"/>
      <c r="D37" s="290"/>
      <c r="E37" s="291"/>
      <c r="F37" s="290"/>
      <c r="G37" s="291"/>
      <c r="H37" s="290"/>
      <c r="I37" s="291"/>
      <c r="J37" s="290"/>
      <c r="K37" s="291"/>
      <c r="L37" s="231">
        <f t="shared" si="0"/>
        <v>0</v>
      </c>
      <c r="M37" s="231">
        <f t="shared" si="0"/>
        <v>0</v>
      </c>
      <c r="N37" s="231">
        <f t="shared" si="1"/>
        <v>0</v>
      </c>
    </row>
    <row r="38" spans="1:14" s="57" customFormat="1" ht="24.9" customHeight="1" x14ac:dyDescent="0.25">
      <c r="A38" s="312" t="s">
        <v>416</v>
      </c>
      <c r="B38" s="290"/>
      <c r="C38" s="291"/>
      <c r="D38" s="290"/>
      <c r="E38" s="291"/>
      <c r="F38" s="290"/>
      <c r="G38" s="291"/>
      <c r="H38" s="290"/>
      <c r="I38" s="291"/>
      <c r="J38" s="290"/>
      <c r="K38" s="291"/>
      <c r="L38" s="231">
        <f t="shared" si="0"/>
        <v>0</v>
      </c>
      <c r="M38" s="231">
        <f t="shared" si="0"/>
        <v>0</v>
      </c>
      <c r="N38" s="231">
        <f t="shared" si="1"/>
        <v>0</v>
      </c>
    </row>
    <row r="39" spans="1:14" s="57" customFormat="1" ht="24.9" customHeight="1" x14ac:dyDescent="0.25">
      <c r="A39" s="312" t="s">
        <v>417</v>
      </c>
      <c r="B39" s="290"/>
      <c r="C39" s="291"/>
      <c r="D39" s="290"/>
      <c r="E39" s="291"/>
      <c r="F39" s="290"/>
      <c r="G39" s="291"/>
      <c r="H39" s="290"/>
      <c r="I39" s="291"/>
      <c r="J39" s="290"/>
      <c r="K39" s="291"/>
      <c r="L39" s="231">
        <f t="shared" si="0"/>
        <v>0</v>
      </c>
      <c r="M39" s="231">
        <f t="shared" si="0"/>
        <v>0</v>
      </c>
      <c r="N39" s="231">
        <f t="shared" si="1"/>
        <v>0</v>
      </c>
    </row>
    <row r="40" spans="1:14" s="57" customFormat="1" ht="24.9" customHeight="1" x14ac:dyDescent="0.25">
      <c r="A40" s="312" t="s">
        <v>69</v>
      </c>
      <c r="B40" s="290"/>
      <c r="C40" s="291"/>
      <c r="D40" s="290"/>
      <c r="E40" s="291"/>
      <c r="F40" s="290"/>
      <c r="G40" s="291"/>
      <c r="H40" s="290"/>
      <c r="I40" s="291"/>
      <c r="J40" s="290"/>
      <c r="K40" s="291"/>
      <c r="L40" s="231">
        <f t="shared" si="0"/>
        <v>0</v>
      </c>
      <c r="M40" s="231">
        <f t="shared" si="0"/>
        <v>0</v>
      </c>
      <c r="N40" s="231">
        <f t="shared" si="1"/>
        <v>0</v>
      </c>
    </row>
    <row r="41" spans="1:14" s="57" customFormat="1" ht="24.9" customHeight="1" x14ac:dyDescent="0.25">
      <c r="A41" s="312" t="s">
        <v>70</v>
      </c>
      <c r="B41" s="290"/>
      <c r="C41" s="291"/>
      <c r="D41" s="290"/>
      <c r="E41" s="291"/>
      <c r="F41" s="290"/>
      <c r="G41" s="291"/>
      <c r="H41" s="290"/>
      <c r="I41" s="291"/>
      <c r="J41" s="290"/>
      <c r="K41" s="291"/>
      <c r="L41" s="231">
        <f t="shared" si="0"/>
        <v>0</v>
      </c>
      <c r="M41" s="231">
        <f t="shared" si="0"/>
        <v>0</v>
      </c>
      <c r="N41" s="231">
        <f t="shared" si="1"/>
        <v>0</v>
      </c>
    </row>
    <row r="42" spans="1:14" s="57" customFormat="1" ht="24.9" customHeight="1" x14ac:dyDescent="0.25">
      <c r="A42" s="312" t="s">
        <v>71</v>
      </c>
      <c r="B42" s="290"/>
      <c r="C42" s="291"/>
      <c r="D42" s="290"/>
      <c r="E42" s="291"/>
      <c r="F42" s="290"/>
      <c r="G42" s="291"/>
      <c r="H42" s="290"/>
      <c r="I42" s="291"/>
      <c r="J42" s="290"/>
      <c r="K42" s="291"/>
      <c r="L42" s="231">
        <f t="shared" si="0"/>
        <v>0</v>
      </c>
      <c r="M42" s="231">
        <f t="shared" si="0"/>
        <v>0</v>
      </c>
      <c r="N42" s="231">
        <f t="shared" si="1"/>
        <v>0</v>
      </c>
    </row>
    <row r="43" spans="1:14" s="57" customFormat="1" ht="24.9" customHeight="1" x14ac:dyDescent="0.25">
      <c r="A43" s="312" t="s">
        <v>72</v>
      </c>
      <c r="B43" s="290"/>
      <c r="C43" s="291"/>
      <c r="D43" s="290"/>
      <c r="E43" s="291"/>
      <c r="F43" s="290"/>
      <c r="G43" s="291"/>
      <c r="H43" s="290"/>
      <c r="I43" s="291"/>
      <c r="J43" s="290"/>
      <c r="K43" s="291"/>
      <c r="L43" s="231">
        <f t="shared" si="0"/>
        <v>0</v>
      </c>
      <c r="M43" s="231">
        <f t="shared" si="0"/>
        <v>0</v>
      </c>
      <c r="N43" s="231">
        <f t="shared" si="1"/>
        <v>0</v>
      </c>
    </row>
    <row r="44" spans="1:14" s="57" customFormat="1" ht="24.9" customHeight="1" x14ac:dyDescent="0.25">
      <c r="A44" s="312" t="s">
        <v>73</v>
      </c>
      <c r="B44" s="290"/>
      <c r="C44" s="291"/>
      <c r="D44" s="290"/>
      <c r="E44" s="291"/>
      <c r="F44" s="290"/>
      <c r="G44" s="291"/>
      <c r="H44" s="290"/>
      <c r="I44" s="291"/>
      <c r="J44" s="290"/>
      <c r="K44" s="291"/>
      <c r="L44" s="231">
        <f t="shared" si="0"/>
        <v>0</v>
      </c>
      <c r="M44" s="231">
        <f t="shared" si="0"/>
        <v>0</v>
      </c>
      <c r="N44" s="231">
        <f t="shared" si="1"/>
        <v>0</v>
      </c>
    </row>
    <row r="45" spans="1:14" s="57" customFormat="1" ht="24.9" customHeight="1" x14ac:dyDescent="0.25">
      <c r="A45" s="312" t="s">
        <v>418</v>
      </c>
      <c r="B45" s="290"/>
      <c r="C45" s="291"/>
      <c r="D45" s="290"/>
      <c r="E45" s="291"/>
      <c r="F45" s="290"/>
      <c r="G45" s="291"/>
      <c r="H45" s="290"/>
      <c r="I45" s="291"/>
      <c r="J45" s="290"/>
      <c r="K45" s="291"/>
      <c r="L45" s="231">
        <f t="shared" si="0"/>
        <v>0</v>
      </c>
      <c r="M45" s="231">
        <f t="shared" si="0"/>
        <v>0</v>
      </c>
      <c r="N45" s="231">
        <f t="shared" si="1"/>
        <v>0</v>
      </c>
    </row>
    <row r="46" spans="1:14" s="57" customFormat="1" ht="24.9" customHeight="1" x14ac:dyDescent="0.25">
      <c r="A46" s="312" t="s">
        <v>74</v>
      </c>
      <c r="B46" s="290"/>
      <c r="C46" s="291"/>
      <c r="D46" s="290"/>
      <c r="E46" s="291"/>
      <c r="F46" s="290"/>
      <c r="G46" s="291"/>
      <c r="H46" s="290"/>
      <c r="I46" s="291"/>
      <c r="J46" s="290"/>
      <c r="K46" s="291"/>
      <c r="L46" s="231">
        <f t="shared" si="0"/>
        <v>0</v>
      </c>
      <c r="M46" s="231">
        <f t="shared" si="0"/>
        <v>0</v>
      </c>
      <c r="N46" s="231">
        <f t="shared" si="1"/>
        <v>0</v>
      </c>
    </row>
    <row r="47" spans="1:14" s="57" customFormat="1" ht="24.9" customHeight="1" x14ac:dyDescent="0.25">
      <c r="A47" s="312" t="s">
        <v>75</v>
      </c>
      <c r="B47" s="292"/>
      <c r="C47" s="293"/>
      <c r="D47" s="292"/>
      <c r="E47" s="293"/>
      <c r="F47" s="292"/>
      <c r="G47" s="293"/>
      <c r="H47" s="292"/>
      <c r="I47" s="293"/>
      <c r="J47" s="292"/>
      <c r="K47" s="293"/>
      <c r="L47" s="232">
        <f t="shared" si="0"/>
        <v>0</v>
      </c>
      <c r="M47" s="232">
        <f t="shared" si="0"/>
        <v>0</v>
      </c>
      <c r="N47" s="232">
        <f t="shared" si="1"/>
        <v>0</v>
      </c>
    </row>
    <row r="48" spans="1:14" s="57" customFormat="1" ht="15" customHeight="1" x14ac:dyDescent="0.25">
      <c r="A48" s="56" t="s">
        <v>76</v>
      </c>
      <c r="B48" s="233">
        <f t="shared" ref="B48:K48" si="2">SUM(B4:B47)</f>
        <v>1.7222222222222223</v>
      </c>
      <c r="C48" s="233">
        <f t="shared" si="2"/>
        <v>9.9861111111111107</v>
      </c>
      <c r="D48" s="233">
        <f t="shared" si="2"/>
        <v>0</v>
      </c>
      <c r="E48" s="233">
        <f t="shared" si="2"/>
        <v>0</v>
      </c>
      <c r="F48" s="233">
        <f t="shared" si="2"/>
        <v>14.979166666666666</v>
      </c>
      <c r="G48" s="233">
        <f t="shared" si="2"/>
        <v>8.5208333333333321</v>
      </c>
      <c r="H48" s="233">
        <f t="shared" si="2"/>
        <v>21.840277777777779</v>
      </c>
      <c r="I48" s="233">
        <f t="shared" si="2"/>
        <v>5.0763888888888893</v>
      </c>
      <c r="J48" s="233">
        <f t="shared" si="2"/>
        <v>2.5208333333333335</v>
      </c>
      <c r="K48" s="233">
        <f t="shared" si="2"/>
        <v>0.375</v>
      </c>
      <c r="L48" s="233">
        <f>SUM(L4:L47)</f>
        <v>41.0625</v>
      </c>
      <c r="M48" s="233">
        <f>SUM(M4:M47)</f>
        <v>23.958333333333336</v>
      </c>
      <c r="N48" s="233">
        <f>L48+M48</f>
        <v>65.020833333333343</v>
      </c>
    </row>
    <row r="49" spans="1:15" s="57" customFormat="1" ht="9.9" customHeight="1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5"/>
      <c r="M49" s="95"/>
    </row>
    <row r="50" spans="1:15" s="51" customFormat="1" ht="13.35" customHeight="1" x14ac:dyDescent="0.25">
      <c r="A50" s="49" t="s">
        <v>80</v>
      </c>
      <c r="B50" s="333"/>
      <c r="C50" s="333"/>
      <c r="D50" s="333"/>
      <c r="L50" s="96"/>
      <c r="M50" s="96"/>
    </row>
    <row r="51" spans="1:15" s="51" customFormat="1" ht="13.35" customHeight="1" x14ac:dyDescent="0.25">
      <c r="A51" s="49" t="s">
        <v>510</v>
      </c>
      <c r="L51" s="96"/>
      <c r="M51" s="96"/>
    </row>
    <row r="52" spans="1:15" s="51" customFormat="1" ht="13.35" customHeight="1" x14ac:dyDescent="0.25">
      <c r="A52" s="51" t="s">
        <v>511</v>
      </c>
      <c r="L52" s="96"/>
      <c r="M52" s="96"/>
    </row>
    <row r="53" spans="1:15" s="51" customFormat="1" ht="13.35" customHeight="1" x14ac:dyDescent="0.25">
      <c r="A53" s="51" t="s">
        <v>465</v>
      </c>
      <c r="L53" s="96"/>
      <c r="M53" s="96"/>
    </row>
    <row r="54" spans="1:15" s="51" customFormat="1" ht="13.35" customHeight="1" x14ac:dyDescent="0.3">
      <c r="A54" s="51" t="s">
        <v>503</v>
      </c>
      <c r="H54" s="50"/>
      <c r="I54" s="50"/>
      <c r="J54" s="50"/>
      <c r="K54" s="50"/>
      <c r="L54" s="50"/>
      <c r="M54" s="50"/>
    </row>
    <row r="55" spans="1:15" s="51" customFormat="1" ht="13.35" customHeight="1" x14ac:dyDescent="0.3">
      <c r="A55" s="51" t="s">
        <v>81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1:15" s="51" customFormat="1" ht="26.4" customHeight="1" x14ac:dyDescent="0.25">
      <c r="A56" s="443" t="s">
        <v>420</v>
      </c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O56" s="90"/>
    </row>
    <row r="57" spans="1:15" s="51" customFormat="1" ht="12" x14ac:dyDescent="0.25">
      <c r="L57" s="96"/>
      <c r="M57" s="96"/>
    </row>
    <row r="58" spans="1:15" x14ac:dyDescent="0.25">
      <c r="O58" s="55"/>
    </row>
    <row r="59" spans="1:15" x14ac:dyDescent="0.25">
      <c r="O59" s="55"/>
    </row>
    <row r="60" spans="1:15" x14ac:dyDescent="0.25">
      <c r="O60" s="55"/>
    </row>
  </sheetData>
  <sheetProtection algorithmName="SHA-512" hashValue="+hoNlD9pXohjxho7XBdQJUzwvFg1QRDDhbhuYXFM6VFEQHJaEM+67FmLNzXiUijK2iP21r2DEoSAKT7vgj0eIg==" saltValue="rC4SN44+xOwg7eQ/rpkN8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09375" defaultRowHeight="14.4" x14ac:dyDescent="0.35"/>
  <cols>
    <col min="1" max="1" width="30.6640625" style="53" customWidth="1"/>
    <col min="2" max="5" width="14" style="53" customWidth="1"/>
    <col min="6" max="7" width="14" style="78" customWidth="1"/>
    <col min="8" max="8" width="14" style="55" customWidth="1"/>
    <col min="9" max="13" width="6.6640625" style="53" customWidth="1"/>
    <col min="14" max="16384" width="9.109375" style="53"/>
  </cols>
  <sheetData>
    <row r="1" spans="1:8" ht="39.9" customHeight="1" x14ac:dyDescent="0.35">
      <c r="A1" s="441" t="s">
        <v>461</v>
      </c>
      <c r="B1" s="441"/>
      <c r="C1" s="441"/>
      <c r="D1" s="441"/>
      <c r="E1" s="441"/>
      <c r="F1" s="441"/>
      <c r="G1" s="441"/>
      <c r="H1" s="441"/>
    </row>
    <row r="2" spans="1:8" s="45" customFormat="1" ht="15" customHeight="1" x14ac:dyDescent="0.35">
      <c r="A2" s="445" t="s">
        <v>207</v>
      </c>
      <c r="B2" s="445" t="s">
        <v>208</v>
      </c>
      <c r="C2" s="445"/>
      <c r="D2" s="445" t="s">
        <v>464</v>
      </c>
      <c r="E2" s="445"/>
      <c r="F2" s="445" t="s">
        <v>40</v>
      </c>
      <c r="G2" s="445"/>
      <c r="H2" s="445" t="s">
        <v>40</v>
      </c>
    </row>
    <row r="3" spans="1:8" s="45" customFormat="1" ht="15" customHeight="1" x14ac:dyDescent="0.35">
      <c r="A3" s="445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445"/>
    </row>
    <row r="4" spans="1:8" s="45" customFormat="1" ht="24.9" customHeight="1" x14ac:dyDescent="0.35">
      <c r="A4" s="312" t="s">
        <v>43</v>
      </c>
      <c r="B4" s="288"/>
      <c r="C4" s="289"/>
      <c r="D4" s="288"/>
      <c r="E4" s="289"/>
      <c r="F4" s="230">
        <f>B4+D4</f>
        <v>0</v>
      </c>
      <c r="G4" s="230">
        <f>C4+E4</f>
        <v>0</v>
      </c>
      <c r="H4" s="230">
        <f>F4+G4</f>
        <v>0</v>
      </c>
    </row>
    <row r="5" spans="1:8" s="45" customFormat="1" ht="24.9" customHeight="1" x14ac:dyDescent="0.35">
      <c r="A5" s="312" t="s">
        <v>407</v>
      </c>
      <c r="B5" s="290"/>
      <c r="C5" s="291"/>
      <c r="D5" s="290"/>
      <c r="E5" s="291"/>
      <c r="F5" s="231">
        <f t="shared" ref="F5:G47" si="0">B5+D5</f>
        <v>0</v>
      </c>
      <c r="G5" s="231">
        <f t="shared" si="0"/>
        <v>0</v>
      </c>
      <c r="H5" s="231">
        <f t="shared" ref="H5:H47" si="1">F5+G5</f>
        <v>0</v>
      </c>
    </row>
    <row r="6" spans="1:8" s="45" customFormat="1" ht="24.9" customHeight="1" x14ac:dyDescent="0.35">
      <c r="A6" s="312" t="s">
        <v>408</v>
      </c>
      <c r="B6" s="290"/>
      <c r="C6" s="291"/>
      <c r="D6" s="290"/>
      <c r="E6" s="291"/>
      <c r="F6" s="231">
        <f t="shared" si="0"/>
        <v>0</v>
      </c>
      <c r="G6" s="231">
        <f t="shared" si="0"/>
        <v>0</v>
      </c>
      <c r="H6" s="231">
        <f t="shared" si="1"/>
        <v>0</v>
      </c>
    </row>
    <row r="7" spans="1:8" s="45" customFormat="1" ht="24.9" customHeight="1" x14ac:dyDescent="0.35">
      <c r="A7" s="312" t="s">
        <v>409</v>
      </c>
      <c r="B7" s="290"/>
      <c r="C7" s="291"/>
      <c r="D7" s="290"/>
      <c r="E7" s="291"/>
      <c r="F7" s="231">
        <f t="shared" si="0"/>
        <v>0</v>
      </c>
      <c r="G7" s="231">
        <f t="shared" si="0"/>
        <v>0</v>
      </c>
      <c r="H7" s="231">
        <f t="shared" si="1"/>
        <v>0</v>
      </c>
    </row>
    <row r="8" spans="1:8" s="45" customFormat="1" ht="24.9" customHeight="1" x14ac:dyDescent="0.35">
      <c r="A8" s="312" t="s">
        <v>410</v>
      </c>
      <c r="B8" s="290"/>
      <c r="C8" s="291"/>
      <c r="D8" s="290"/>
      <c r="E8" s="291"/>
      <c r="F8" s="231">
        <f t="shared" si="0"/>
        <v>0</v>
      </c>
      <c r="G8" s="231">
        <f t="shared" si="0"/>
        <v>0</v>
      </c>
      <c r="H8" s="231">
        <f t="shared" si="1"/>
        <v>0</v>
      </c>
    </row>
    <row r="9" spans="1:8" s="45" customFormat="1" ht="24.9" customHeight="1" x14ac:dyDescent="0.35">
      <c r="A9" s="312" t="s">
        <v>411</v>
      </c>
      <c r="B9" s="290"/>
      <c r="C9" s="291"/>
      <c r="D9" s="290"/>
      <c r="E9" s="291"/>
      <c r="F9" s="231">
        <f t="shared" si="0"/>
        <v>0</v>
      </c>
      <c r="G9" s="231">
        <f t="shared" si="0"/>
        <v>0</v>
      </c>
      <c r="H9" s="231">
        <f t="shared" si="1"/>
        <v>0</v>
      </c>
    </row>
    <row r="10" spans="1:8" s="45" customFormat="1" ht="24.9" customHeight="1" x14ac:dyDescent="0.35">
      <c r="A10" s="312" t="s">
        <v>44</v>
      </c>
      <c r="B10" s="290"/>
      <c r="C10" s="291"/>
      <c r="D10" s="290"/>
      <c r="E10" s="291"/>
      <c r="F10" s="231">
        <f t="shared" si="0"/>
        <v>0</v>
      </c>
      <c r="G10" s="231">
        <f t="shared" si="0"/>
        <v>0</v>
      </c>
      <c r="H10" s="231">
        <f t="shared" si="1"/>
        <v>0</v>
      </c>
    </row>
    <row r="11" spans="1:8" s="45" customFormat="1" ht="24.9" customHeight="1" x14ac:dyDescent="0.35">
      <c r="A11" s="312" t="s">
        <v>45</v>
      </c>
      <c r="B11" s="290"/>
      <c r="C11" s="291"/>
      <c r="D11" s="290"/>
      <c r="E11" s="291"/>
      <c r="F11" s="231">
        <f t="shared" si="0"/>
        <v>0</v>
      </c>
      <c r="G11" s="231">
        <f t="shared" si="0"/>
        <v>0</v>
      </c>
      <c r="H11" s="231">
        <f t="shared" si="1"/>
        <v>0</v>
      </c>
    </row>
    <row r="12" spans="1:8" s="45" customFormat="1" ht="24.9" customHeight="1" x14ac:dyDescent="0.35">
      <c r="A12" s="312" t="s">
        <v>46</v>
      </c>
      <c r="B12" s="290"/>
      <c r="C12" s="291"/>
      <c r="D12" s="290"/>
      <c r="E12" s="291"/>
      <c r="F12" s="231">
        <f t="shared" si="0"/>
        <v>0</v>
      </c>
      <c r="G12" s="231">
        <f t="shared" si="0"/>
        <v>0</v>
      </c>
      <c r="H12" s="231">
        <f t="shared" si="1"/>
        <v>0</v>
      </c>
    </row>
    <row r="13" spans="1:8" s="45" customFormat="1" ht="24.9" customHeight="1" x14ac:dyDescent="0.35">
      <c r="A13" s="312" t="s">
        <v>47</v>
      </c>
      <c r="B13" s="290"/>
      <c r="C13" s="291"/>
      <c r="D13" s="290"/>
      <c r="E13" s="291"/>
      <c r="F13" s="231">
        <f t="shared" si="0"/>
        <v>0</v>
      </c>
      <c r="G13" s="231">
        <f t="shared" si="0"/>
        <v>0</v>
      </c>
      <c r="H13" s="231">
        <f t="shared" si="1"/>
        <v>0</v>
      </c>
    </row>
    <row r="14" spans="1:8" s="45" customFormat="1" ht="24.9" customHeight="1" x14ac:dyDescent="0.35">
      <c r="A14" s="312" t="s">
        <v>48</v>
      </c>
      <c r="B14" s="290"/>
      <c r="C14" s="291"/>
      <c r="D14" s="290"/>
      <c r="E14" s="291"/>
      <c r="F14" s="231">
        <f t="shared" si="0"/>
        <v>0</v>
      </c>
      <c r="G14" s="231">
        <f t="shared" si="0"/>
        <v>0</v>
      </c>
      <c r="H14" s="231">
        <f t="shared" si="1"/>
        <v>0</v>
      </c>
    </row>
    <row r="15" spans="1:8" s="45" customFormat="1" ht="24.9" customHeight="1" x14ac:dyDescent="0.35">
      <c r="A15" s="312" t="s">
        <v>49</v>
      </c>
      <c r="B15" s="290"/>
      <c r="C15" s="291"/>
      <c r="D15" s="290"/>
      <c r="E15" s="291"/>
      <c r="F15" s="231">
        <f t="shared" si="0"/>
        <v>0</v>
      </c>
      <c r="G15" s="231">
        <f t="shared" si="0"/>
        <v>0</v>
      </c>
      <c r="H15" s="231">
        <f t="shared" si="1"/>
        <v>0</v>
      </c>
    </row>
    <row r="16" spans="1:8" s="45" customFormat="1" ht="24.9" customHeight="1" x14ac:dyDescent="0.35">
      <c r="A16" s="312" t="s">
        <v>50</v>
      </c>
      <c r="B16" s="290"/>
      <c r="C16" s="291"/>
      <c r="D16" s="290"/>
      <c r="E16" s="291"/>
      <c r="F16" s="231">
        <f t="shared" si="0"/>
        <v>0</v>
      </c>
      <c r="G16" s="231">
        <f t="shared" si="0"/>
        <v>0</v>
      </c>
      <c r="H16" s="231">
        <f t="shared" si="1"/>
        <v>0</v>
      </c>
    </row>
    <row r="17" spans="1:8" s="45" customFormat="1" ht="24.9" customHeight="1" x14ac:dyDescent="0.35">
      <c r="A17" s="312" t="s">
        <v>469</v>
      </c>
      <c r="B17" s="290"/>
      <c r="C17" s="291"/>
      <c r="D17" s="290"/>
      <c r="E17" s="291"/>
      <c r="F17" s="231">
        <f t="shared" si="0"/>
        <v>0</v>
      </c>
      <c r="G17" s="231">
        <f t="shared" si="0"/>
        <v>0</v>
      </c>
      <c r="H17" s="231">
        <f t="shared" si="1"/>
        <v>0</v>
      </c>
    </row>
    <row r="18" spans="1:8" s="45" customFormat="1" ht="24.9" customHeight="1" x14ac:dyDescent="0.35">
      <c r="A18" s="312" t="s">
        <v>53</v>
      </c>
      <c r="B18" s="290"/>
      <c r="C18" s="291"/>
      <c r="D18" s="290"/>
      <c r="E18" s="291"/>
      <c r="F18" s="231">
        <f t="shared" si="0"/>
        <v>0</v>
      </c>
      <c r="G18" s="231">
        <f t="shared" si="0"/>
        <v>0</v>
      </c>
      <c r="H18" s="231">
        <f t="shared" si="1"/>
        <v>0</v>
      </c>
    </row>
    <row r="19" spans="1:8" s="45" customFormat="1" ht="24.9" customHeight="1" x14ac:dyDescent="0.35">
      <c r="A19" s="312" t="s">
        <v>54</v>
      </c>
      <c r="B19" s="290"/>
      <c r="C19" s="291"/>
      <c r="D19" s="290"/>
      <c r="E19" s="291"/>
      <c r="F19" s="231">
        <f t="shared" si="0"/>
        <v>0</v>
      </c>
      <c r="G19" s="231">
        <f t="shared" si="0"/>
        <v>0</v>
      </c>
      <c r="H19" s="231">
        <f t="shared" si="1"/>
        <v>0</v>
      </c>
    </row>
    <row r="20" spans="1:8" s="45" customFormat="1" ht="24.9" customHeight="1" x14ac:dyDescent="0.35">
      <c r="A20" s="312" t="s">
        <v>55</v>
      </c>
      <c r="B20" s="290"/>
      <c r="C20" s="291"/>
      <c r="D20" s="290"/>
      <c r="E20" s="291"/>
      <c r="F20" s="231">
        <f t="shared" si="0"/>
        <v>0</v>
      </c>
      <c r="G20" s="231">
        <f t="shared" si="0"/>
        <v>0</v>
      </c>
      <c r="H20" s="231">
        <f t="shared" si="1"/>
        <v>0</v>
      </c>
    </row>
    <row r="21" spans="1:8" s="45" customFormat="1" ht="24.9" customHeight="1" x14ac:dyDescent="0.35">
      <c r="A21" s="312" t="s">
        <v>56</v>
      </c>
      <c r="B21" s="290"/>
      <c r="C21" s="291"/>
      <c r="D21" s="290"/>
      <c r="E21" s="291"/>
      <c r="F21" s="231">
        <f t="shared" si="0"/>
        <v>0</v>
      </c>
      <c r="G21" s="231">
        <f t="shared" si="0"/>
        <v>0</v>
      </c>
      <c r="H21" s="231">
        <f t="shared" si="1"/>
        <v>0</v>
      </c>
    </row>
    <row r="22" spans="1:8" s="45" customFormat="1" ht="24.9" customHeight="1" x14ac:dyDescent="0.35">
      <c r="A22" s="312" t="s">
        <v>57</v>
      </c>
      <c r="B22" s="290"/>
      <c r="C22" s="291"/>
      <c r="D22" s="290"/>
      <c r="E22" s="291"/>
      <c r="F22" s="231">
        <f t="shared" si="0"/>
        <v>0</v>
      </c>
      <c r="G22" s="231">
        <f t="shared" si="0"/>
        <v>0</v>
      </c>
      <c r="H22" s="231">
        <f t="shared" si="1"/>
        <v>0</v>
      </c>
    </row>
    <row r="23" spans="1:8" s="45" customFormat="1" ht="24.9" customHeight="1" x14ac:dyDescent="0.35">
      <c r="A23" s="312" t="s">
        <v>58</v>
      </c>
      <c r="B23" s="290"/>
      <c r="C23" s="291"/>
      <c r="D23" s="290"/>
      <c r="E23" s="291"/>
      <c r="F23" s="231">
        <f t="shared" si="0"/>
        <v>0</v>
      </c>
      <c r="G23" s="231">
        <f t="shared" si="0"/>
        <v>0</v>
      </c>
      <c r="H23" s="231">
        <f t="shared" si="1"/>
        <v>0</v>
      </c>
    </row>
    <row r="24" spans="1:8" s="45" customFormat="1" ht="24.9" customHeight="1" x14ac:dyDescent="0.35">
      <c r="A24" s="312" t="s">
        <v>59</v>
      </c>
      <c r="B24" s="290"/>
      <c r="C24" s="291"/>
      <c r="D24" s="290"/>
      <c r="E24" s="291"/>
      <c r="F24" s="231">
        <f t="shared" si="0"/>
        <v>0</v>
      </c>
      <c r="G24" s="231">
        <f t="shared" si="0"/>
        <v>0</v>
      </c>
      <c r="H24" s="231">
        <f t="shared" si="1"/>
        <v>0</v>
      </c>
    </row>
    <row r="25" spans="1:8" s="45" customFormat="1" ht="24.9" customHeight="1" x14ac:dyDescent="0.35">
      <c r="A25" s="312" t="s">
        <v>60</v>
      </c>
      <c r="B25" s="290"/>
      <c r="C25" s="291"/>
      <c r="D25" s="290"/>
      <c r="E25" s="291"/>
      <c r="F25" s="231">
        <f t="shared" si="0"/>
        <v>0</v>
      </c>
      <c r="G25" s="231">
        <f t="shared" si="0"/>
        <v>0</v>
      </c>
      <c r="H25" s="231">
        <f t="shared" si="1"/>
        <v>0</v>
      </c>
    </row>
    <row r="26" spans="1:8" s="45" customFormat="1" ht="24.9" customHeight="1" x14ac:dyDescent="0.35">
      <c r="A26" s="312" t="s">
        <v>61</v>
      </c>
      <c r="B26" s="290"/>
      <c r="C26" s="291"/>
      <c r="D26" s="290"/>
      <c r="E26" s="291"/>
      <c r="F26" s="231">
        <f t="shared" si="0"/>
        <v>0</v>
      </c>
      <c r="G26" s="231">
        <f t="shared" si="0"/>
        <v>0</v>
      </c>
      <c r="H26" s="231">
        <f t="shared" si="1"/>
        <v>0</v>
      </c>
    </row>
    <row r="27" spans="1:8" s="45" customFormat="1" ht="24.9" customHeight="1" x14ac:dyDescent="0.35">
      <c r="A27" s="312" t="s">
        <v>62</v>
      </c>
      <c r="B27" s="290"/>
      <c r="C27" s="291"/>
      <c r="D27" s="290"/>
      <c r="E27" s="291"/>
      <c r="F27" s="231">
        <f t="shared" si="0"/>
        <v>0</v>
      </c>
      <c r="G27" s="231">
        <f t="shared" si="0"/>
        <v>0</v>
      </c>
      <c r="H27" s="231">
        <f t="shared" si="1"/>
        <v>0</v>
      </c>
    </row>
    <row r="28" spans="1:8" s="45" customFormat="1" ht="24.9" customHeight="1" x14ac:dyDescent="0.35">
      <c r="A28" s="312" t="s">
        <v>63</v>
      </c>
      <c r="B28" s="290"/>
      <c r="C28" s="291"/>
      <c r="D28" s="290"/>
      <c r="E28" s="291"/>
      <c r="F28" s="231">
        <f t="shared" si="0"/>
        <v>0</v>
      </c>
      <c r="G28" s="231">
        <f t="shared" si="0"/>
        <v>0</v>
      </c>
      <c r="H28" s="231">
        <f t="shared" si="1"/>
        <v>0</v>
      </c>
    </row>
    <row r="29" spans="1:8" s="45" customFormat="1" ht="24.9" customHeight="1" x14ac:dyDescent="0.35">
      <c r="A29" s="312" t="s">
        <v>64</v>
      </c>
      <c r="B29" s="290"/>
      <c r="C29" s="291"/>
      <c r="D29" s="290"/>
      <c r="E29" s="291"/>
      <c r="F29" s="231">
        <f t="shared" si="0"/>
        <v>0</v>
      </c>
      <c r="G29" s="231">
        <f t="shared" si="0"/>
        <v>0</v>
      </c>
      <c r="H29" s="231">
        <f t="shared" si="1"/>
        <v>0</v>
      </c>
    </row>
    <row r="30" spans="1:8" s="45" customFormat="1" ht="24.9" customHeight="1" x14ac:dyDescent="0.35">
      <c r="A30" s="312" t="s">
        <v>65</v>
      </c>
      <c r="B30" s="290"/>
      <c r="C30" s="291"/>
      <c r="D30" s="290"/>
      <c r="E30" s="291"/>
      <c r="F30" s="231">
        <f t="shared" si="0"/>
        <v>0</v>
      </c>
      <c r="G30" s="231">
        <f t="shared" si="0"/>
        <v>0</v>
      </c>
      <c r="H30" s="231">
        <f t="shared" si="1"/>
        <v>0</v>
      </c>
    </row>
    <row r="31" spans="1:8" s="45" customFormat="1" ht="24.9" customHeight="1" x14ac:dyDescent="0.35">
      <c r="A31" s="312" t="s">
        <v>66</v>
      </c>
      <c r="B31" s="290"/>
      <c r="C31" s="291"/>
      <c r="D31" s="290"/>
      <c r="E31" s="291"/>
      <c r="F31" s="231">
        <f t="shared" si="0"/>
        <v>0</v>
      </c>
      <c r="G31" s="231">
        <f t="shared" si="0"/>
        <v>0</v>
      </c>
      <c r="H31" s="231">
        <f t="shared" si="1"/>
        <v>0</v>
      </c>
    </row>
    <row r="32" spans="1:8" s="45" customFormat="1" ht="24.9" customHeight="1" x14ac:dyDescent="0.35">
      <c r="A32" s="312" t="s">
        <v>67</v>
      </c>
      <c r="B32" s="290"/>
      <c r="C32" s="291"/>
      <c r="D32" s="290"/>
      <c r="E32" s="291"/>
      <c r="F32" s="231">
        <f t="shared" si="0"/>
        <v>0</v>
      </c>
      <c r="G32" s="231">
        <f t="shared" si="0"/>
        <v>0</v>
      </c>
      <c r="H32" s="231">
        <f t="shared" si="1"/>
        <v>0</v>
      </c>
    </row>
    <row r="33" spans="1:8" s="45" customFormat="1" ht="24.9" customHeight="1" x14ac:dyDescent="0.35">
      <c r="A33" s="312" t="s">
        <v>412</v>
      </c>
      <c r="B33" s="290"/>
      <c r="C33" s="291"/>
      <c r="D33" s="290"/>
      <c r="E33" s="291"/>
      <c r="F33" s="231">
        <f t="shared" si="0"/>
        <v>0</v>
      </c>
      <c r="G33" s="231">
        <f t="shared" si="0"/>
        <v>0</v>
      </c>
      <c r="H33" s="231">
        <f t="shared" si="1"/>
        <v>0</v>
      </c>
    </row>
    <row r="34" spans="1:8" s="45" customFormat="1" ht="24.9" customHeight="1" x14ac:dyDescent="0.35">
      <c r="A34" s="312" t="s">
        <v>413</v>
      </c>
      <c r="B34" s="290"/>
      <c r="C34" s="291"/>
      <c r="D34" s="290"/>
      <c r="E34" s="291"/>
      <c r="F34" s="231">
        <f t="shared" si="0"/>
        <v>0</v>
      </c>
      <c r="G34" s="231">
        <f t="shared" si="0"/>
        <v>0</v>
      </c>
      <c r="H34" s="231">
        <f t="shared" si="1"/>
        <v>0</v>
      </c>
    </row>
    <row r="35" spans="1:8" s="45" customFormat="1" ht="24.9" customHeight="1" x14ac:dyDescent="0.35">
      <c r="A35" s="312" t="s">
        <v>414</v>
      </c>
      <c r="B35" s="290"/>
      <c r="C35" s="291"/>
      <c r="D35" s="290"/>
      <c r="E35" s="291"/>
      <c r="F35" s="231">
        <f t="shared" si="0"/>
        <v>0</v>
      </c>
      <c r="G35" s="231">
        <f t="shared" si="0"/>
        <v>0</v>
      </c>
      <c r="H35" s="231">
        <f t="shared" si="1"/>
        <v>0</v>
      </c>
    </row>
    <row r="36" spans="1:8" s="45" customFormat="1" ht="24.9" customHeight="1" x14ac:dyDescent="0.35">
      <c r="A36" s="312" t="s">
        <v>68</v>
      </c>
      <c r="B36" s="290"/>
      <c r="C36" s="291"/>
      <c r="D36" s="290"/>
      <c r="E36" s="291"/>
      <c r="F36" s="231">
        <f t="shared" si="0"/>
        <v>0</v>
      </c>
      <c r="G36" s="231">
        <f t="shared" si="0"/>
        <v>0</v>
      </c>
      <c r="H36" s="231">
        <f t="shared" si="1"/>
        <v>0</v>
      </c>
    </row>
    <row r="37" spans="1:8" s="45" customFormat="1" ht="24.9" customHeight="1" x14ac:dyDescent="0.35">
      <c r="A37" s="312" t="s">
        <v>415</v>
      </c>
      <c r="B37" s="290"/>
      <c r="C37" s="291"/>
      <c r="D37" s="290"/>
      <c r="E37" s="291"/>
      <c r="F37" s="231">
        <f t="shared" si="0"/>
        <v>0</v>
      </c>
      <c r="G37" s="231">
        <f t="shared" si="0"/>
        <v>0</v>
      </c>
      <c r="H37" s="231">
        <f t="shared" si="1"/>
        <v>0</v>
      </c>
    </row>
    <row r="38" spans="1:8" s="45" customFormat="1" ht="24.9" customHeight="1" x14ac:dyDescent="0.35">
      <c r="A38" s="312" t="s">
        <v>416</v>
      </c>
      <c r="B38" s="290"/>
      <c r="C38" s="291"/>
      <c r="D38" s="290"/>
      <c r="E38" s="291"/>
      <c r="F38" s="231">
        <f t="shared" si="0"/>
        <v>0</v>
      </c>
      <c r="G38" s="231">
        <f t="shared" si="0"/>
        <v>0</v>
      </c>
      <c r="H38" s="231">
        <f t="shared" si="1"/>
        <v>0</v>
      </c>
    </row>
    <row r="39" spans="1:8" s="45" customFormat="1" ht="24.9" customHeight="1" x14ac:dyDescent="0.35">
      <c r="A39" s="312" t="s">
        <v>417</v>
      </c>
      <c r="B39" s="290"/>
      <c r="C39" s="291"/>
      <c r="D39" s="290"/>
      <c r="E39" s="291"/>
      <c r="F39" s="231">
        <f t="shared" si="0"/>
        <v>0</v>
      </c>
      <c r="G39" s="231">
        <f t="shared" si="0"/>
        <v>0</v>
      </c>
      <c r="H39" s="231">
        <f t="shared" si="1"/>
        <v>0</v>
      </c>
    </row>
    <row r="40" spans="1:8" s="45" customFormat="1" ht="24.9" customHeight="1" x14ac:dyDescent="0.35">
      <c r="A40" s="312" t="s">
        <v>69</v>
      </c>
      <c r="B40" s="290"/>
      <c r="C40" s="291"/>
      <c r="D40" s="290"/>
      <c r="E40" s="291"/>
      <c r="F40" s="231">
        <f t="shared" si="0"/>
        <v>0</v>
      </c>
      <c r="G40" s="231">
        <f t="shared" si="0"/>
        <v>0</v>
      </c>
      <c r="H40" s="231">
        <f t="shared" si="1"/>
        <v>0</v>
      </c>
    </row>
    <row r="41" spans="1:8" s="45" customFormat="1" ht="24.9" customHeight="1" x14ac:dyDescent="0.35">
      <c r="A41" s="312" t="s">
        <v>70</v>
      </c>
      <c r="B41" s="290"/>
      <c r="C41" s="291"/>
      <c r="D41" s="290"/>
      <c r="E41" s="291"/>
      <c r="F41" s="231">
        <f t="shared" si="0"/>
        <v>0</v>
      </c>
      <c r="G41" s="231">
        <f t="shared" si="0"/>
        <v>0</v>
      </c>
      <c r="H41" s="231">
        <f t="shared" si="1"/>
        <v>0</v>
      </c>
    </row>
    <row r="42" spans="1:8" s="45" customFormat="1" ht="24.9" customHeight="1" x14ac:dyDescent="0.35">
      <c r="A42" s="312" t="s">
        <v>71</v>
      </c>
      <c r="B42" s="290"/>
      <c r="C42" s="291"/>
      <c r="D42" s="290"/>
      <c r="E42" s="291"/>
      <c r="F42" s="231">
        <f t="shared" si="0"/>
        <v>0</v>
      </c>
      <c r="G42" s="231">
        <f t="shared" si="0"/>
        <v>0</v>
      </c>
      <c r="H42" s="231">
        <f t="shared" si="1"/>
        <v>0</v>
      </c>
    </row>
    <row r="43" spans="1:8" s="45" customFormat="1" ht="24.9" customHeight="1" x14ac:dyDescent="0.35">
      <c r="A43" s="312" t="s">
        <v>72</v>
      </c>
      <c r="B43" s="290"/>
      <c r="C43" s="291"/>
      <c r="D43" s="290"/>
      <c r="E43" s="291"/>
      <c r="F43" s="231">
        <f t="shared" si="0"/>
        <v>0</v>
      </c>
      <c r="G43" s="231">
        <f t="shared" si="0"/>
        <v>0</v>
      </c>
      <c r="H43" s="231">
        <f t="shared" si="1"/>
        <v>0</v>
      </c>
    </row>
    <row r="44" spans="1:8" s="45" customFormat="1" ht="24.9" customHeight="1" x14ac:dyDescent="0.35">
      <c r="A44" s="312" t="s">
        <v>73</v>
      </c>
      <c r="B44" s="290"/>
      <c r="C44" s="291"/>
      <c r="D44" s="290"/>
      <c r="E44" s="291"/>
      <c r="F44" s="231">
        <f t="shared" si="0"/>
        <v>0</v>
      </c>
      <c r="G44" s="231">
        <f t="shared" si="0"/>
        <v>0</v>
      </c>
      <c r="H44" s="231">
        <f t="shared" si="1"/>
        <v>0</v>
      </c>
    </row>
    <row r="45" spans="1:8" s="45" customFormat="1" ht="24.9" customHeight="1" x14ac:dyDescent="0.35">
      <c r="A45" s="312" t="s">
        <v>418</v>
      </c>
      <c r="B45" s="290"/>
      <c r="C45" s="291"/>
      <c r="D45" s="290"/>
      <c r="E45" s="291"/>
      <c r="F45" s="231">
        <f t="shared" si="0"/>
        <v>0</v>
      </c>
      <c r="G45" s="231">
        <f t="shared" si="0"/>
        <v>0</v>
      </c>
      <c r="H45" s="231">
        <f t="shared" si="1"/>
        <v>0</v>
      </c>
    </row>
    <row r="46" spans="1:8" s="45" customFormat="1" ht="24.9" customHeight="1" x14ac:dyDescent="0.35">
      <c r="A46" s="312" t="s">
        <v>74</v>
      </c>
      <c r="B46" s="290"/>
      <c r="C46" s="291"/>
      <c r="D46" s="290"/>
      <c r="E46" s="291"/>
      <c r="F46" s="231">
        <f t="shared" si="0"/>
        <v>0</v>
      </c>
      <c r="G46" s="231">
        <f t="shared" si="0"/>
        <v>0</v>
      </c>
      <c r="H46" s="231">
        <f t="shared" si="1"/>
        <v>0</v>
      </c>
    </row>
    <row r="47" spans="1:8" s="45" customFormat="1" ht="24.9" customHeight="1" x14ac:dyDescent="0.35">
      <c r="A47" s="312" t="s">
        <v>75</v>
      </c>
      <c r="B47" s="292"/>
      <c r="C47" s="293"/>
      <c r="D47" s="292"/>
      <c r="E47" s="293"/>
      <c r="F47" s="232">
        <f t="shared" si="0"/>
        <v>0</v>
      </c>
      <c r="G47" s="232">
        <f t="shared" si="0"/>
        <v>0</v>
      </c>
      <c r="H47" s="232">
        <f t="shared" si="1"/>
        <v>0</v>
      </c>
    </row>
    <row r="48" spans="1:8" s="45" customFormat="1" ht="15" customHeight="1" x14ac:dyDescent="0.35">
      <c r="A48" s="56" t="s">
        <v>76</v>
      </c>
      <c r="B48" s="233">
        <f t="shared" ref="B48:G48" si="2">SUM(B4:B47)</f>
        <v>0</v>
      </c>
      <c r="C48" s="233">
        <f t="shared" si="2"/>
        <v>0</v>
      </c>
      <c r="D48" s="233">
        <f t="shared" si="2"/>
        <v>0</v>
      </c>
      <c r="E48" s="233">
        <f t="shared" si="2"/>
        <v>0</v>
      </c>
      <c r="F48" s="233">
        <f t="shared" si="2"/>
        <v>0</v>
      </c>
      <c r="G48" s="233">
        <f t="shared" si="2"/>
        <v>0</v>
      </c>
      <c r="H48" s="233">
        <f>F48+G48</f>
        <v>0</v>
      </c>
    </row>
    <row r="49" spans="1:13" s="45" customFormat="1" ht="9.9" customHeight="1" x14ac:dyDescent="0.35">
      <c r="A49" s="61"/>
      <c r="B49" s="61"/>
      <c r="C49" s="61"/>
      <c r="D49" s="61"/>
      <c r="E49" s="61"/>
      <c r="F49" s="75"/>
      <c r="G49" s="75"/>
      <c r="H49" s="57"/>
    </row>
    <row r="50" spans="1:13" s="50" customFormat="1" ht="12" customHeight="1" x14ac:dyDescent="0.3">
      <c r="A50" s="49" t="s">
        <v>80</v>
      </c>
      <c r="B50" s="333"/>
      <c r="C50" s="333"/>
      <c r="D50" s="333"/>
      <c r="F50" s="76"/>
      <c r="G50" s="76"/>
      <c r="H50" s="51"/>
    </row>
    <row r="51" spans="1:13" s="97" customFormat="1" ht="12" customHeight="1" x14ac:dyDescent="0.3">
      <c r="A51" s="319" t="s">
        <v>512</v>
      </c>
      <c r="F51" s="334"/>
      <c r="G51" s="334"/>
      <c r="H51" s="335"/>
    </row>
    <row r="52" spans="1:13" s="50" customFormat="1" ht="18.75" customHeight="1" x14ac:dyDescent="0.3">
      <c r="A52" s="50" t="s">
        <v>513</v>
      </c>
      <c r="F52" s="76"/>
      <c r="G52" s="76"/>
      <c r="H52" s="51"/>
    </row>
    <row r="53" spans="1:13" s="50" customFormat="1" ht="12" customHeight="1" x14ac:dyDescent="0.3">
      <c r="A53" s="51" t="s">
        <v>514</v>
      </c>
      <c r="F53" s="76"/>
      <c r="G53" s="76"/>
      <c r="H53" s="51"/>
    </row>
    <row r="54" spans="1:13" s="50" customFormat="1" ht="12" customHeight="1" x14ac:dyDescent="0.3">
      <c r="A54" s="51" t="s">
        <v>503</v>
      </c>
      <c r="B54" s="51"/>
      <c r="C54" s="51"/>
      <c r="D54" s="51"/>
      <c r="E54" s="51"/>
      <c r="F54" s="51"/>
      <c r="G54" s="51"/>
    </row>
    <row r="55" spans="1:13" s="50" customFormat="1" ht="12" customHeight="1" x14ac:dyDescent="0.3">
      <c r="A55" s="51" t="s">
        <v>81</v>
      </c>
    </row>
    <row r="56" spans="1:13" s="50" customFormat="1" ht="26.4" customHeight="1" x14ac:dyDescent="0.3">
      <c r="A56" s="443" t="s">
        <v>420</v>
      </c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</row>
    <row r="57" spans="1:13" s="50" customFormat="1" ht="15.75" customHeight="1" x14ac:dyDescent="0.3">
      <c r="A57" s="51"/>
      <c r="F57" s="76"/>
      <c r="G57" s="76"/>
      <c r="H57" s="51"/>
    </row>
    <row r="58" spans="1:13" s="45" customFormat="1" x14ac:dyDescent="0.35">
      <c r="F58" s="78"/>
      <c r="G58" s="78"/>
      <c r="H58" s="55"/>
    </row>
    <row r="59" spans="1:13" s="45" customFormat="1" x14ac:dyDescent="0.35">
      <c r="F59" s="78"/>
      <c r="G59" s="78"/>
      <c r="H59" s="55"/>
    </row>
    <row r="60" spans="1:13" x14ac:dyDescent="0.35">
      <c r="A60" s="98"/>
    </row>
  </sheetData>
  <sheetProtection algorithmName="SHA-512" hashValue="fZzIkWyqYXp+4A8/+N60mSrGSIJLdJ2c5uVJu7OPRgsVF0zMBOg1YLITah554Wks9yaMJKkB/onNkwRPwxssQA==" saltValue="9mDxyOxeGjKRwP6xiHRZLw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zoomScale="80" zoomScaleNormal="80" workbookViewId="0">
      <pane xSplit="1" ySplit="3" topLeftCell="E40" activePane="bottomRight" state="frozen"/>
      <selection pane="topRight"/>
      <selection pane="bottomLeft"/>
      <selection pane="bottomRight" activeCell="S11" sqref="S11"/>
    </sheetView>
  </sheetViews>
  <sheetFormatPr defaultColWidth="9.109375" defaultRowHeight="14.4" x14ac:dyDescent="0.35"/>
  <cols>
    <col min="1" max="1" width="30.6640625" style="45" customWidth="1"/>
    <col min="2" max="27" width="8.6640625" style="45" customWidth="1"/>
    <col min="28" max="29" width="8.6640625" style="53" customWidth="1"/>
    <col min="30" max="30" width="8.6640625" style="55" customWidth="1"/>
    <col min="31" max="16384" width="9.109375" style="45"/>
  </cols>
  <sheetData>
    <row r="1" spans="1:30" s="57" customFormat="1" ht="30" customHeight="1" x14ac:dyDescent="0.25">
      <c r="A1" s="453" t="s">
        <v>15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</row>
    <row r="2" spans="1:30" ht="30" customHeight="1" x14ac:dyDescent="0.35">
      <c r="A2" s="445" t="s">
        <v>209</v>
      </c>
      <c r="B2" s="445" t="s">
        <v>210</v>
      </c>
      <c r="C2" s="445"/>
      <c r="D2" s="445" t="s">
        <v>211</v>
      </c>
      <c r="E2" s="445" t="s">
        <v>212</v>
      </c>
      <c r="F2" s="445" t="s">
        <v>213</v>
      </c>
      <c r="G2" s="445"/>
      <c r="H2" s="445" t="s">
        <v>214</v>
      </c>
      <c r="I2" s="445"/>
      <c r="J2" s="445" t="s">
        <v>215</v>
      </c>
      <c r="K2" s="445"/>
      <c r="L2" s="445" t="s">
        <v>216</v>
      </c>
      <c r="M2" s="445"/>
      <c r="N2" s="445" t="s">
        <v>217</v>
      </c>
      <c r="O2" s="445"/>
      <c r="P2" s="445" t="s">
        <v>218</v>
      </c>
      <c r="Q2" s="445"/>
      <c r="R2" s="445" t="s">
        <v>219</v>
      </c>
      <c r="S2" s="445"/>
      <c r="T2" s="445" t="s">
        <v>220</v>
      </c>
      <c r="U2" s="445"/>
      <c r="V2" s="445" t="s">
        <v>221</v>
      </c>
      <c r="W2" s="445"/>
      <c r="X2" s="445" t="s">
        <v>222</v>
      </c>
      <c r="Y2" s="445"/>
      <c r="Z2" s="445" t="s">
        <v>223</v>
      </c>
      <c r="AA2" s="445"/>
      <c r="AB2" s="445" t="s">
        <v>76</v>
      </c>
      <c r="AC2" s="445"/>
      <c r="AD2" s="445" t="s">
        <v>40</v>
      </c>
    </row>
    <row r="3" spans="1:30" ht="15" customHeight="1" x14ac:dyDescent="0.35">
      <c r="A3" s="445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56" t="s">
        <v>41</v>
      </c>
      <c r="Y3" s="56" t="s">
        <v>42</v>
      </c>
      <c r="Z3" s="56" t="s">
        <v>41</v>
      </c>
      <c r="AA3" s="56" t="s">
        <v>42</v>
      </c>
      <c r="AB3" s="56" t="s">
        <v>41</v>
      </c>
      <c r="AC3" s="56" t="s">
        <v>42</v>
      </c>
      <c r="AD3" s="445"/>
    </row>
    <row r="4" spans="1:30" ht="24.9" customHeight="1" x14ac:dyDescent="0.35">
      <c r="A4" s="312" t="s">
        <v>43</v>
      </c>
      <c r="B4" s="342"/>
      <c r="C4" s="343"/>
      <c r="D4" s="342"/>
      <c r="E4" s="343"/>
      <c r="F4" s="342"/>
      <c r="G4" s="343"/>
      <c r="H4" s="342"/>
      <c r="I4" s="343">
        <v>5</v>
      </c>
      <c r="J4" s="342"/>
      <c r="K4" s="343"/>
      <c r="L4" s="342"/>
      <c r="M4" s="343"/>
      <c r="N4" s="342"/>
      <c r="O4" s="343"/>
      <c r="P4" s="342"/>
      <c r="Q4" s="343">
        <v>16</v>
      </c>
      <c r="R4" s="342"/>
      <c r="S4" s="343"/>
      <c r="T4" s="342"/>
      <c r="U4" s="343"/>
      <c r="V4" s="342"/>
      <c r="W4" s="343"/>
      <c r="X4" s="342"/>
      <c r="Y4" s="343"/>
      <c r="Z4" s="342"/>
      <c r="AA4" s="343"/>
      <c r="AB4" s="344">
        <f>B4+D4+F4+H4+J4+L4+N4+P4+R4+T4+V4+X4+Z4</f>
        <v>0</v>
      </c>
      <c r="AC4" s="344">
        <f>C4+E4+G4+I4+K4+M4+O4+Q4+S4+U4+W4+Y4+AA4</f>
        <v>21</v>
      </c>
      <c r="AD4" s="344">
        <f>AB4+AC4</f>
        <v>21</v>
      </c>
    </row>
    <row r="5" spans="1:30" ht="24.9" customHeight="1" x14ac:dyDescent="0.35">
      <c r="A5" s="312" t="s">
        <v>407</v>
      </c>
      <c r="B5" s="345"/>
      <c r="C5" s="346"/>
      <c r="D5" s="345"/>
      <c r="E5" s="346"/>
      <c r="F5" s="345"/>
      <c r="G5" s="346"/>
      <c r="H5" s="345"/>
      <c r="I5" s="346"/>
      <c r="J5" s="345"/>
      <c r="K5" s="346"/>
      <c r="L5" s="345"/>
      <c r="M5" s="346"/>
      <c r="N5" s="345"/>
      <c r="O5" s="346"/>
      <c r="P5" s="345"/>
      <c r="Q5" s="346"/>
      <c r="R5" s="345"/>
      <c r="S5" s="346"/>
      <c r="T5" s="345"/>
      <c r="U5" s="346"/>
      <c r="V5" s="345"/>
      <c r="W5" s="346"/>
      <c r="X5" s="345"/>
      <c r="Y5" s="346"/>
      <c r="Z5" s="345"/>
      <c r="AA5" s="346"/>
      <c r="AB5" s="347">
        <f t="shared" ref="AB5:AC47" si="0">B5+D5+F5+H5+J5+L5+N5+P5+R5+T5+V5+X5+Z5</f>
        <v>0</v>
      </c>
      <c r="AC5" s="347">
        <f t="shared" si="0"/>
        <v>0</v>
      </c>
      <c r="AD5" s="347">
        <f t="shared" ref="AD5:AD47" si="1">AB5+AC5</f>
        <v>0</v>
      </c>
    </row>
    <row r="6" spans="1:30" ht="24.9" customHeight="1" x14ac:dyDescent="0.35">
      <c r="A6" s="312" t="s">
        <v>408</v>
      </c>
      <c r="B6" s="345"/>
      <c r="C6" s="346"/>
      <c r="D6" s="345"/>
      <c r="E6" s="346"/>
      <c r="F6" s="345"/>
      <c r="G6" s="346"/>
      <c r="H6" s="345"/>
      <c r="I6" s="346"/>
      <c r="J6" s="345"/>
      <c r="K6" s="346"/>
      <c r="L6" s="345"/>
      <c r="M6" s="346"/>
      <c r="N6" s="345"/>
      <c r="O6" s="346"/>
      <c r="P6" s="345"/>
      <c r="Q6" s="346"/>
      <c r="R6" s="345"/>
      <c r="S6" s="346"/>
      <c r="T6" s="345"/>
      <c r="U6" s="346"/>
      <c r="V6" s="345"/>
      <c r="W6" s="346"/>
      <c r="X6" s="345"/>
      <c r="Y6" s="346"/>
      <c r="Z6" s="345"/>
      <c r="AA6" s="346"/>
      <c r="AB6" s="347">
        <f t="shared" si="0"/>
        <v>0</v>
      </c>
      <c r="AC6" s="347">
        <f t="shared" si="0"/>
        <v>0</v>
      </c>
      <c r="AD6" s="347">
        <f t="shared" si="1"/>
        <v>0</v>
      </c>
    </row>
    <row r="7" spans="1:30" ht="24.9" customHeight="1" x14ac:dyDescent="0.35">
      <c r="A7" s="312" t="s">
        <v>409</v>
      </c>
      <c r="B7" s="345"/>
      <c r="C7" s="346"/>
      <c r="D7" s="345"/>
      <c r="E7" s="346"/>
      <c r="F7" s="345"/>
      <c r="G7" s="346"/>
      <c r="H7" s="345"/>
      <c r="I7" s="346"/>
      <c r="J7" s="345"/>
      <c r="K7" s="346"/>
      <c r="L7" s="345"/>
      <c r="M7" s="346"/>
      <c r="N7" s="345"/>
      <c r="O7" s="346"/>
      <c r="P7" s="345"/>
      <c r="Q7" s="346"/>
      <c r="R7" s="345"/>
      <c r="S7" s="346"/>
      <c r="T7" s="345"/>
      <c r="U7" s="346"/>
      <c r="V7" s="345"/>
      <c r="W7" s="346"/>
      <c r="X7" s="345"/>
      <c r="Y7" s="346"/>
      <c r="Z7" s="345"/>
      <c r="AA7" s="346"/>
      <c r="AB7" s="347">
        <f t="shared" si="0"/>
        <v>0</v>
      </c>
      <c r="AC7" s="347">
        <f t="shared" si="0"/>
        <v>0</v>
      </c>
      <c r="AD7" s="347">
        <f t="shared" si="1"/>
        <v>0</v>
      </c>
    </row>
    <row r="8" spans="1:30" ht="24.9" customHeight="1" x14ac:dyDescent="0.35">
      <c r="A8" s="312" t="s">
        <v>410</v>
      </c>
      <c r="B8" s="345">
        <v>15</v>
      </c>
      <c r="C8" s="346"/>
      <c r="D8" s="345"/>
      <c r="E8" s="346"/>
      <c r="F8" s="345"/>
      <c r="G8" s="346"/>
      <c r="H8" s="345"/>
      <c r="I8" s="346">
        <v>6</v>
      </c>
      <c r="J8" s="345"/>
      <c r="K8" s="346"/>
      <c r="L8" s="345">
        <v>1</v>
      </c>
      <c r="M8" s="346"/>
      <c r="N8" s="345"/>
      <c r="O8" s="346"/>
      <c r="P8" s="345">
        <v>18</v>
      </c>
      <c r="Q8" s="346">
        <v>44</v>
      </c>
      <c r="R8" s="345"/>
      <c r="S8" s="346"/>
      <c r="T8" s="345"/>
      <c r="U8" s="346"/>
      <c r="V8" s="345"/>
      <c r="W8" s="346"/>
      <c r="X8" s="345"/>
      <c r="Y8" s="346"/>
      <c r="Z8" s="345"/>
      <c r="AA8" s="346"/>
      <c r="AB8" s="347">
        <f t="shared" si="0"/>
        <v>34</v>
      </c>
      <c r="AC8" s="347">
        <f t="shared" si="0"/>
        <v>50</v>
      </c>
      <c r="AD8" s="347">
        <f t="shared" si="1"/>
        <v>84</v>
      </c>
    </row>
    <row r="9" spans="1:30" ht="24.9" customHeight="1" x14ac:dyDescent="0.35">
      <c r="A9" s="312" t="s">
        <v>411</v>
      </c>
      <c r="B9" s="345"/>
      <c r="C9" s="346"/>
      <c r="D9" s="345"/>
      <c r="E9" s="346"/>
      <c r="F9" s="345"/>
      <c r="G9" s="346"/>
      <c r="H9" s="345"/>
      <c r="I9" s="346"/>
      <c r="J9" s="345"/>
      <c r="K9" s="346"/>
      <c r="L9" s="345"/>
      <c r="M9" s="346"/>
      <c r="N9" s="345"/>
      <c r="O9" s="346"/>
      <c r="P9" s="345"/>
      <c r="Q9" s="346"/>
      <c r="R9" s="345"/>
      <c r="S9" s="346"/>
      <c r="T9" s="345"/>
      <c r="U9" s="346"/>
      <c r="V9" s="345"/>
      <c r="W9" s="346"/>
      <c r="X9" s="345"/>
      <c r="Y9" s="346"/>
      <c r="Z9" s="345"/>
      <c r="AA9" s="346"/>
      <c r="AB9" s="347">
        <f t="shared" si="0"/>
        <v>0</v>
      </c>
      <c r="AC9" s="347">
        <f t="shared" si="0"/>
        <v>0</v>
      </c>
      <c r="AD9" s="347">
        <f t="shared" si="1"/>
        <v>0</v>
      </c>
    </row>
    <row r="10" spans="1:30" ht="24.9" customHeight="1" x14ac:dyDescent="0.35">
      <c r="A10" s="312" t="s">
        <v>44</v>
      </c>
      <c r="B10" s="345"/>
      <c r="C10" s="346"/>
      <c r="D10" s="345"/>
      <c r="E10" s="346"/>
      <c r="F10" s="345"/>
      <c r="G10" s="346"/>
      <c r="H10" s="345"/>
      <c r="I10" s="346">
        <v>27</v>
      </c>
      <c r="J10" s="345"/>
      <c r="K10" s="346"/>
      <c r="L10" s="345"/>
      <c r="M10" s="346"/>
      <c r="N10" s="345"/>
      <c r="O10" s="346"/>
      <c r="P10" s="345">
        <v>129</v>
      </c>
      <c r="Q10" s="346">
        <v>580</v>
      </c>
      <c r="R10" s="345"/>
      <c r="S10" s="346"/>
      <c r="T10" s="345"/>
      <c r="U10" s="346"/>
      <c r="V10" s="345"/>
      <c r="W10" s="346"/>
      <c r="X10" s="345"/>
      <c r="Y10" s="346"/>
      <c r="Z10" s="345"/>
      <c r="AA10" s="346"/>
      <c r="AB10" s="347">
        <f t="shared" si="0"/>
        <v>129</v>
      </c>
      <c r="AC10" s="347">
        <f t="shared" si="0"/>
        <v>607</v>
      </c>
      <c r="AD10" s="347">
        <f t="shared" si="1"/>
        <v>736</v>
      </c>
    </row>
    <row r="11" spans="1:30" ht="24.9" customHeight="1" x14ac:dyDescent="0.35">
      <c r="A11" s="312" t="s">
        <v>45</v>
      </c>
      <c r="B11" s="345"/>
      <c r="C11" s="346"/>
      <c r="D11" s="345"/>
      <c r="E11" s="346"/>
      <c r="F11" s="345"/>
      <c r="G11" s="346">
        <v>5</v>
      </c>
      <c r="H11" s="345">
        <v>17</v>
      </c>
      <c r="I11" s="346">
        <v>278</v>
      </c>
      <c r="J11" s="345"/>
      <c r="K11" s="346"/>
      <c r="L11" s="345"/>
      <c r="M11" s="346">
        <v>26</v>
      </c>
      <c r="N11" s="345">
        <v>5</v>
      </c>
      <c r="O11" s="346">
        <v>2</v>
      </c>
      <c r="P11" s="345">
        <v>22</v>
      </c>
      <c r="Q11" s="346">
        <v>148</v>
      </c>
      <c r="R11" s="345"/>
      <c r="S11" s="346"/>
      <c r="T11" s="345"/>
      <c r="U11" s="346"/>
      <c r="V11" s="345"/>
      <c r="W11" s="346"/>
      <c r="X11" s="345">
        <v>1</v>
      </c>
      <c r="Y11" s="346">
        <v>13</v>
      </c>
      <c r="Z11" s="345">
        <v>17</v>
      </c>
      <c r="AA11" s="346">
        <v>214</v>
      </c>
      <c r="AB11" s="347">
        <f t="shared" si="0"/>
        <v>62</v>
      </c>
      <c r="AC11" s="347">
        <f t="shared" si="0"/>
        <v>686</v>
      </c>
      <c r="AD11" s="347">
        <f t="shared" si="1"/>
        <v>748</v>
      </c>
    </row>
    <row r="12" spans="1:30" ht="24.9" customHeight="1" x14ac:dyDescent="0.35">
      <c r="A12" s="312" t="s">
        <v>46</v>
      </c>
      <c r="B12" s="345"/>
      <c r="C12" s="346"/>
      <c r="D12" s="345"/>
      <c r="E12" s="346"/>
      <c r="F12" s="345">
        <v>1</v>
      </c>
      <c r="G12" s="346"/>
      <c r="H12" s="345">
        <v>70</v>
      </c>
      <c r="I12" s="346">
        <v>3</v>
      </c>
      <c r="J12" s="345">
        <v>10</v>
      </c>
      <c r="K12" s="346">
        <v>7</v>
      </c>
      <c r="L12" s="345">
        <v>1</v>
      </c>
      <c r="M12" s="346">
        <v>5</v>
      </c>
      <c r="N12" s="345"/>
      <c r="O12" s="346"/>
      <c r="P12" s="345">
        <v>125</v>
      </c>
      <c r="Q12" s="346">
        <v>95</v>
      </c>
      <c r="R12" s="345"/>
      <c r="S12" s="346"/>
      <c r="T12" s="345"/>
      <c r="U12" s="346"/>
      <c r="V12" s="345"/>
      <c r="W12" s="346"/>
      <c r="X12" s="345">
        <v>2</v>
      </c>
      <c r="Y12" s="346"/>
      <c r="Z12" s="345">
        <v>1</v>
      </c>
      <c r="AA12" s="346">
        <v>9</v>
      </c>
      <c r="AB12" s="347">
        <f t="shared" si="0"/>
        <v>210</v>
      </c>
      <c r="AC12" s="347">
        <f t="shared" si="0"/>
        <v>119</v>
      </c>
      <c r="AD12" s="347">
        <f t="shared" si="1"/>
        <v>329</v>
      </c>
    </row>
    <row r="13" spans="1:30" ht="24.9" customHeight="1" x14ac:dyDescent="0.35">
      <c r="A13" s="312" t="s">
        <v>47</v>
      </c>
      <c r="B13" s="345"/>
      <c r="C13" s="346"/>
      <c r="D13" s="345"/>
      <c r="E13" s="346"/>
      <c r="F13" s="345"/>
      <c r="G13" s="346"/>
      <c r="H13" s="345"/>
      <c r="I13" s="346"/>
      <c r="J13" s="345"/>
      <c r="K13" s="346"/>
      <c r="L13" s="345"/>
      <c r="M13" s="346"/>
      <c r="N13" s="345"/>
      <c r="O13" s="346"/>
      <c r="P13" s="345"/>
      <c r="Q13" s="346"/>
      <c r="R13" s="345"/>
      <c r="S13" s="346"/>
      <c r="T13" s="345"/>
      <c r="U13" s="346"/>
      <c r="V13" s="345"/>
      <c r="W13" s="346"/>
      <c r="X13" s="345"/>
      <c r="Y13" s="346"/>
      <c r="Z13" s="345"/>
      <c r="AA13" s="346"/>
      <c r="AB13" s="347">
        <f t="shared" si="0"/>
        <v>0</v>
      </c>
      <c r="AC13" s="347">
        <f t="shared" si="0"/>
        <v>0</v>
      </c>
      <c r="AD13" s="347">
        <f t="shared" si="1"/>
        <v>0</v>
      </c>
    </row>
    <row r="14" spans="1:30" ht="24.9" customHeight="1" x14ac:dyDescent="0.35">
      <c r="A14" s="312" t="s">
        <v>48</v>
      </c>
      <c r="B14" s="345"/>
      <c r="C14" s="346"/>
      <c r="D14" s="345"/>
      <c r="E14" s="346"/>
      <c r="F14" s="345"/>
      <c r="G14" s="346"/>
      <c r="H14" s="345"/>
      <c r="I14" s="346"/>
      <c r="J14" s="345"/>
      <c r="K14" s="346"/>
      <c r="L14" s="345"/>
      <c r="M14" s="346"/>
      <c r="N14" s="345"/>
      <c r="O14" s="346"/>
      <c r="P14" s="345"/>
      <c r="Q14" s="346"/>
      <c r="R14" s="345"/>
      <c r="S14" s="346"/>
      <c r="T14" s="345"/>
      <c r="U14" s="346"/>
      <c r="V14" s="345"/>
      <c r="W14" s="346"/>
      <c r="X14" s="345"/>
      <c r="Y14" s="346"/>
      <c r="Z14" s="345"/>
      <c r="AA14" s="346"/>
      <c r="AB14" s="347">
        <f t="shared" si="0"/>
        <v>0</v>
      </c>
      <c r="AC14" s="347">
        <f t="shared" si="0"/>
        <v>0</v>
      </c>
      <c r="AD14" s="347">
        <f t="shared" si="1"/>
        <v>0</v>
      </c>
    </row>
    <row r="15" spans="1:30" ht="24.9" customHeight="1" x14ac:dyDescent="0.35">
      <c r="A15" s="312" t="s">
        <v>49</v>
      </c>
      <c r="B15" s="345"/>
      <c r="C15" s="346"/>
      <c r="D15" s="345"/>
      <c r="E15" s="346"/>
      <c r="F15" s="345"/>
      <c r="G15" s="346"/>
      <c r="H15" s="345"/>
      <c r="I15" s="346"/>
      <c r="J15" s="345"/>
      <c r="K15" s="346"/>
      <c r="L15" s="345"/>
      <c r="M15" s="346"/>
      <c r="N15" s="345"/>
      <c r="O15" s="346"/>
      <c r="P15" s="345"/>
      <c r="Q15" s="346"/>
      <c r="R15" s="345"/>
      <c r="S15" s="346"/>
      <c r="T15" s="345"/>
      <c r="U15" s="346"/>
      <c r="V15" s="345"/>
      <c r="W15" s="346"/>
      <c r="X15" s="345"/>
      <c r="Y15" s="346"/>
      <c r="Z15" s="345"/>
      <c r="AA15" s="346"/>
      <c r="AB15" s="347">
        <f t="shared" si="0"/>
        <v>0</v>
      </c>
      <c r="AC15" s="347">
        <f t="shared" si="0"/>
        <v>0</v>
      </c>
      <c r="AD15" s="347">
        <f t="shared" si="1"/>
        <v>0</v>
      </c>
    </row>
    <row r="16" spans="1:30" ht="24.9" customHeight="1" x14ac:dyDescent="0.35">
      <c r="A16" s="312" t="s">
        <v>50</v>
      </c>
      <c r="B16" s="345"/>
      <c r="C16" s="346"/>
      <c r="D16" s="345"/>
      <c r="E16" s="346"/>
      <c r="F16" s="345"/>
      <c r="G16" s="346"/>
      <c r="H16" s="345"/>
      <c r="I16" s="346"/>
      <c r="J16" s="345"/>
      <c r="K16" s="346"/>
      <c r="L16" s="345"/>
      <c r="M16" s="346"/>
      <c r="N16" s="345"/>
      <c r="O16" s="346"/>
      <c r="P16" s="345"/>
      <c r="Q16" s="346"/>
      <c r="R16" s="345"/>
      <c r="S16" s="346"/>
      <c r="T16" s="345"/>
      <c r="U16" s="346"/>
      <c r="V16" s="345"/>
      <c r="W16" s="346"/>
      <c r="X16" s="345"/>
      <c r="Y16" s="346"/>
      <c r="Z16" s="345"/>
      <c r="AA16" s="346"/>
      <c r="AB16" s="347">
        <f t="shared" si="0"/>
        <v>0</v>
      </c>
      <c r="AC16" s="347">
        <f t="shared" si="0"/>
        <v>0</v>
      </c>
      <c r="AD16" s="347">
        <f t="shared" si="1"/>
        <v>0</v>
      </c>
    </row>
    <row r="17" spans="1:30" ht="24.9" customHeight="1" x14ac:dyDescent="0.35">
      <c r="A17" s="312" t="s">
        <v>469</v>
      </c>
      <c r="B17" s="345"/>
      <c r="C17" s="346"/>
      <c r="D17" s="345"/>
      <c r="E17" s="346"/>
      <c r="F17" s="345"/>
      <c r="G17" s="346"/>
      <c r="H17" s="345"/>
      <c r="I17" s="346"/>
      <c r="J17" s="345"/>
      <c r="K17" s="346"/>
      <c r="L17" s="345"/>
      <c r="M17" s="346"/>
      <c r="N17" s="345"/>
      <c r="O17" s="346"/>
      <c r="P17" s="345"/>
      <c r="Q17" s="346"/>
      <c r="R17" s="345"/>
      <c r="S17" s="346"/>
      <c r="T17" s="345"/>
      <c r="U17" s="346"/>
      <c r="V17" s="345"/>
      <c r="W17" s="346"/>
      <c r="X17" s="345"/>
      <c r="Y17" s="346"/>
      <c r="Z17" s="345"/>
      <c r="AA17" s="346"/>
      <c r="AB17" s="347">
        <f t="shared" si="0"/>
        <v>0</v>
      </c>
      <c r="AC17" s="347">
        <f t="shared" si="0"/>
        <v>0</v>
      </c>
      <c r="AD17" s="347">
        <f t="shared" si="1"/>
        <v>0</v>
      </c>
    </row>
    <row r="18" spans="1:30" ht="24.9" customHeight="1" x14ac:dyDescent="0.35">
      <c r="A18" s="312" t="s">
        <v>53</v>
      </c>
      <c r="B18" s="345"/>
      <c r="C18" s="346"/>
      <c r="D18" s="345"/>
      <c r="E18" s="346"/>
      <c r="F18" s="345"/>
      <c r="G18" s="346"/>
      <c r="H18" s="345"/>
      <c r="I18" s="346"/>
      <c r="J18" s="345"/>
      <c r="K18" s="346"/>
      <c r="L18" s="345"/>
      <c r="M18" s="346"/>
      <c r="N18" s="345"/>
      <c r="O18" s="346"/>
      <c r="P18" s="345"/>
      <c r="Q18" s="346"/>
      <c r="R18" s="345"/>
      <c r="S18" s="346"/>
      <c r="T18" s="345"/>
      <c r="U18" s="346"/>
      <c r="V18" s="345"/>
      <c r="W18" s="346"/>
      <c r="X18" s="345"/>
      <c r="Y18" s="346"/>
      <c r="Z18" s="345"/>
      <c r="AA18" s="346"/>
      <c r="AB18" s="347">
        <f t="shared" si="0"/>
        <v>0</v>
      </c>
      <c r="AC18" s="347">
        <f t="shared" si="0"/>
        <v>0</v>
      </c>
      <c r="AD18" s="347">
        <f t="shared" si="1"/>
        <v>0</v>
      </c>
    </row>
    <row r="19" spans="1:30" ht="24.9" customHeight="1" x14ac:dyDescent="0.35">
      <c r="A19" s="312" t="s">
        <v>54</v>
      </c>
      <c r="B19" s="345"/>
      <c r="C19" s="346"/>
      <c r="D19" s="345"/>
      <c r="E19" s="346"/>
      <c r="F19" s="345"/>
      <c r="G19" s="346"/>
      <c r="H19" s="345"/>
      <c r="I19" s="346"/>
      <c r="J19" s="345"/>
      <c r="K19" s="346"/>
      <c r="L19" s="345"/>
      <c r="M19" s="346"/>
      <c r="N19" s="345"/>
      <c r="O19" s="346"/>
      <c r="P19" s="345"/>
      <c r="Q19" s="346"/>
      <c r="R19" s="345"/>
      <c r="S19" s="346"/>
      <c r="T19" s="345"/>
      <c r="U19" s="346"/>
      <c r="V19" s="345"/>
      <c r="W19" s="346"/>
      <c r="X19" s="345"/>
      <c r="Y19" s="346"/>
      <c r="Z19" s="345"/>
      <c r="AA19" s="346"/>
      <c r="AB19" s="347">
        <f t="shared" si="0"/>
        <v>0</v>
      </c>
      <c r="AC19" s="347">
        <f t="shared" si="0"/>
        <v>0</v>
      </c>
      <c r="AD19" s="347">
        <f t="shared" si="1"/>
        <v>0</v>
      </c>
    </row>
    <row r="20" spans="1:30" ht="24.9" customHeight="1" x14ac:dyDescent="0.35">
      <c r="A20" s="312" t="s">
        <v>55</v>
      </c>
      <c r="B20" s="345"/>
      <c r="C20" s="346"/>
      <c r="D20" s="345"/>
      <c r="E20" s="346"/>
      <c r="F20" s="345"/>
      <c r="G20" s="346"/>
      <c r="H20" s="345"/>
      <c r="I20" s="346"/>
      <c r="J20" s="345"/>
      <c r="K20" s="346"/>
      <c r="L20" s="345"/>
      <c r="M20" s="346"/>
      <c r="N20" s="345"/>
      <c r="O20" s="346"/>
      <c r="P20" s="345"/>
      <c r="Q20" s="346"/>
      <c r="R20" s="345"/>
      <c r="S20" s="346"/>
      <c r="T20" s="345"/>
      <c r="U20" s="346"/>
      <c r="V20" s="345"/>
      <c r="W20" s="346"/>
      <c r="X20" s="345"/>
      <c r="Y20" s="346"/>
      <c r="Z20" s="345"/>
      <c r="AA20" s="346"/>
      <c r="AB20" s="347">
        <f t="shared" si="0"/>
        <v>0</v>
      </c>
      <c r="AC20" s="347">
        <f t="shared" si="0"/>
        <v>0</v>
      </c>
      <c r="AD20" s="347">
        <f t="shared" si="1"/>
        <v>0</v>
      </c>
    </row>
    <row r="21" spans="1:30" ht="24.9" customHeight="1" x14ac:dyDescent="0.35">
      <c r="A21" s="312" t="s">
        <v>56</v>
      </c>
      <c r="B21" s="345"/>
      <c r="C21" s="346"/>
      <c r="D21" s="345"/>
      <c r="E21" s="346"/>
      <c r="F21" s="345"/>
      <c r="G21" s="346"/>
      <c r="H21" s="345"/>
      <c r="I21" s="346"/>
      <c r="J21" s="345"/>
      <c r="K21" s="346"/>
      <c r="L21" s="345"/>
      <c r="M21" s="346"/>
      <c r="N21" s="345"/>
      <c r="O21" s="346"/>
      <c r="P21" s="345"/>
      <c r="Q21" s="346"/>
      <c r="R21" s="345"/>
      <c r="S21" s="346"/>
      <c r="T21" s="345"/>
      <c r="U21" s="346"/>
      <c r="V21" s="345"/>
      <c r="W21" s="346"/>
      <c r="X21" s="345"/>
      <c r="Y21" s="346"/>
      <c r="Z21" s="345"/>
      <c r="AA21" s="346"/>
      <c r="AB21" s="347">
        <f t="shared" si="0"/>
        <v>0</v>
      </c>
      <c r="AC21" s="347">
        <f t="shared" si="0"/>
        <v>0</v>
      </c>
      <c r="AD21" s="347">
        <f t="shared" si="1"/>
        <v>0</v>
      </c>
    </row>
    <row r="22" spans="1:30" ht="24.9" customHeight="1" x14ac:dyDescent="0.35">
      <c r="A22" s="312" t="s">
        <v>57</v>
      </c>
      <c r="B22" s="345"/>
      <c r="C22" s="346"/>
      <c r="D22" s="345"/>
      <c r="E22" s="346"/>
      <c r="F22" s="345"/>
      <c r="G22" s="346"/>
      <c r="H22" s="345"/>
      <c r="I22" s="346"/>
      <c r="J22" s="345"/>
      <c r="K22" s="346"/>
      <c r="L22" s="345"/>
      <c r="M22" s="346"/>
      <c r="N22" s="345"/>
      <c r="O22" s="346"/>
      <c r="P22" s="345"/>
      <c r="Q22" s="346"/>
      <c r="R22" s="345"/>
      <c r="S22" s="346"/>
      <c r="T22" s="345"/>
      <c r="U22" s="346"/>
      <c r="V22" s="345"/>
      <c r="W22" s="346"/>
      <c r="X22" s="345"/>
      <c r="Y22" s="346"/>
      <c r="Z22" s="345"/>
      <c r="AA22" s="346"/>
      <c r="AB22" s="347">
        <f t="shared" si="0"/>
        <v>0</v>
      </c>
      <c r="AC22" s="347">
        <f t="shared" si="0"/>
        <v>0</v>
      </c>
      <c r="AD22" s="347">
        <f t="shared" si="1"/>
        <v>0</v>
      </c>
    </row>
    <row r="23" spans="1:30" ht="24.9" customHeight="1" x14ac:dyDescent="0.35">
      <c r="A23" s="312" t="s">
        <v>58</v>
      </c>
      <c r="B23" s="345"/>
      <c r="C23" s="346"/>
      <c r="D23" s="345"/>
      <c r="E23" s="346"/>
      <c r="F23" s="345"/>
      <c r="G23" s="346"/>
      <c r="H23" s="345"/>
      <c r="I23" s="346"/>
      <c r="J23" s="345"/>
      <c r="K23" s="346"/>
      <c r="L23" s="345"/>
      <c r="M23" s="346"/>
      <c r="N23" s="345"/>
      <c r="O23" s="346"/>
      <c r="P23" s="345"/>
      <c r="Q23" s="346"/>
      <c r="R23" s="345"/>
      <c r="S23" s="346"/>
      <c r="T23" s="345"/>
      <c r="U23" s="346"/>
      <c r="V23" s="345"/>
      <c r="W23" s="346"/>
      <c r="X23" s="345"/>
      <c r="Y23" s="346"/>
      <c r="Z23" s="345"/>
      <c r="AA23" s="346"/>
      <c r="AB23" s="347">
        <f t="shared" si="0"/>
        <v>0</v>
      </c>
      <c r="AC23" s="347">
        <f t="shared" si="0"/>
        <v>0</v>
      </c>
      <c r="AD23" s="347">
        <f t="shared" si="1"/>
        <v>0</v>
      </c>
    </row>
    <row r="24" spans="1:30" ht="24.9" customHeight="1" x14ac:dyDescent="0.35">
      <c r="A24" s="312" t="s">
        <v>59</v>
      </c>
      <c r="B24" s="345"/>
      <c r="C24" s="346"/>
      <c r="D24" s="345"/>
      <c r="E24" s="346"/>
      <c r="F24" s="345"/>
      <c r="G24" s="346"/>
      <c r="H24" s="345"/>
      <c r="I24" s="346"/>
      <c r="J24" s="345"/>
      <c r="K24" s="346"/>
      <c r="L24" s="345"/>
      <c r="M24" s="346"/>
      <c r="N24" s="345"/>
      <c r="O24" s="346"/>
      <c r="P24" s="345"/>
      <c r="Q24" s="346"/>
      <c r="R24" s="345"/>
      <c r="S24" s="346"/>
      <c r="T24" s="345"/>
      <c r="U24" s="346"/>
      <c r="V24" s="345"/>
      <c r="W24" s="346"/>
      <c r="X24" s="345"/>
      <c r="Y24" s="346"/>
      <c r="Z24" s="345"/>
      <c r="AA24" s="346"/>
      <c r="AB24" s="347">
        <f t="shared" si="0"/>
        <v>0</v>
      </c>
      <c r="AC24" s="347">
        <f t="shared" si="0"/>
        <v>0</v>
      </c>
      <c r="AD24" s="347">
        <f t="shared" si="1"/>
        <v>0</v>
      </c>
    </row>
    <row r="25" spans="1:30" ht="24.9" customHeight="1" x14ac:dyDescent="0.35">
      <c r="A25" s="312" t="s">
        <v>60</v>
      </c>
      <c r="B25" s="345"/>
      <c r="C25" s="346"/>
      <c r="D25" s="345"/>
      <c r="E25" s="346"/>
      <c r="F25" s="345"/>
      <c r="G25" s="346"/>
      <c r="H25" s="345"/>
      <c r="I25" s="346"/>
      <c r="J25" s="345"/>
      <c r="K25" s="346"/>
      <c r="L25" s="345"/>
      <c r="M25" s="346"/>
      <c r="N25" s="345"/>
      <c r="O25" s="346"/>
      <c r="P25" s="345"/>
      <c r="Q25" s="346"/>
      <c r="R25" s="345"/>
      <c r="S25" s="346"/>
      <c r="T25" s="345"/>
      <c r="U25" s="346"/>
      <c r="V25" s="345"/>
      <c r="W25" s="346"/>
      <c r="X25" s="345"/>
      <c r="Y25" s="346"/>
      <c r="Z25" s="345"/>
      <c r="AA25" s="346"/>
      <c r="AB25" s="347">
        <f t="shared" si="0"/>
        <v>0</v>
      </c>
      <c r="AC25" s="347">
        <f t="shared" si="0"/>
        <v>0</v>
      </c>
      <c r="AD25" s="347">
        <f t="shared" si="1"/>
        <v>0</v>
      </c>
    </row>
    <row r="26" spans="1:30" ht="24.9" customHeight="1" x14ac:dyDescent="0.35">
      <c r="A26" s="312" t="s">
        <v>61</v>
      </c>
      <c r="B26" s="345"/>
      <c r="C26" s="346"/>
      <c r="D26" s="345"/>
      <c r="E26" s="346"/>
      <c r="F26" s="345"/>
      <c r="G26" s="346"/>
      <c r="H26" s="345"/>
      <c r="I26" s="346"/>
      <c r="J26" s="345"/>
      <c r="K26" s="346"/>
      <c r="L26" s="345"/>
      <c r="M26" s="346"/>
      <c r="N26" s="345"/>
      <c r="O26" s="346"/>
      <c r="P26" s="345"/>
      <c r="Q26" s="346"/>
      <c r="R26" s="345"/>
      <c r="S26" s="346"/>
      <c r="T26" s="345"/>
      <c r="U26" s="346"/>
      <c r="V26" s="345"/>
      <c r="W26" s="346"/>
      <c r="X26" s="345"/>
      <c r="Y26" s="346"/>
      <c r="Z26" s="345"/>
      <c r="AA26" s="346"/>
      <c r="AB26" s="347">
        <f t="shared" si="0"/>
        <v>0</v>
      </c>
      <c r="AC26" s="347">
        <f t="shared" si="0"/>
        <v>0</v>
      </c>
      <c r="AD26" s="347">
        <f t="shared" si="1"/>
        <v>0</v>
      </c>
    </row>
    <row r="27" spans="1:30" ht="24.9" customHeight="1" x14ac:dyDescent="0.35">
      <c r="A27" s="312" t="s">
        <v>62</v>
      </c>
      <c r="B27" s="345"/>
      <c r="C27" s="346"/>
      <c r="D27" s="345"/>
      <c r="E27" s="346"/>
      <c r="F27" s="345"/>
      <c r="G27" s="346"/>
      <c r="H27" s="345"/>
      <c r="I27" s="346"/>
      <c r="J27" s="345"/>
      <c r="K27" s="346"/>
      <c r="L27" s="345"/>
      <c r="M27" s="346"/>
      <c r="N27" s="345"/>
      <c r="O27" s="346"/>
      <c r="P27" s="345"/>
      <c r="Q27" s="346"/>
      <c r="R27" s="345"/>
      <c r="S27" s="346"/>
      <c r="T27" s="345"/>
      <c r="U27" s="346"/>
      <c r="V27" s="345"/>
      <c r="W27" s="346"/>
      <c r="X27" s="345"/>
      <c r="Y27" s="346"/>
      <c r="Z27" s="345"/>
      <c r="AA27" s="346"/>
      <c r="AB27" s="347">
        <f t="shared" si="0"/>
        <v>0</v>
      </c>
      <c r="AC27" s="347">
        <f t="shared" si="0"/>
        <v>0</v>
      </c>
      <c r="AD27" s="347">
        <f t="shared" si="1"/>
        <v>0</v>
      </c>
    </row>
    <row r="28" spans="1:30" ht="24.9" customHeight="1" x14ac:dyDescent="0.35">
      <c r="A28" s="312" t="s">
        <v>63</v>
      </c>
      <c r="B28" s="345"/>
      <c r="C28" s="346"/>
      <c r="D28" s="345"/>
      <c r="E28" s="346"/>
      <c r="F28" s="345"/>
      <c r="G28" s="346"/>
      <c r="H28" s="345"/>
      <c r="I28" s="346"/>
      <c r="J28" s="345"/>
      <c r="K28" s="346"/>
      <c r="L28" s="345"/>
      <c r="M28" s="346"/>
      <c r="N28" s="345"/>
      <c r="O28" s="346"/>
      <c r="P28" s="345"/>
      <c r="Q28" s="346"/>
      <c r="R28" s="345"/>
      <c r="S28" s="346"/>
      <c r="T28" s="345"/>
      <c r="U28" s="346"/>
      <c r="V28" s="345"/>
      <c r="W28" s="346"/>
      <c r="X28" s="345"/>
      <c r="Y28" s="346"/>
      <c r="Z28" s="345"/>
      <c r="AA28" s="346"/>
      <c r="AB28" s="347">
        <f t="shared" si="0"/>
        <v>0</v>
      </c>
      <c r="AC28" s="347">
        <f t="shared" si="0"/>
        <v>0</v>
      </c>
      <c r="AD28" s="347">
        <f t="shared" si="1"/>
        <v>0</v>
      </c>
    </row>
    <row r="29" spans="1:30" ht="24.9" customHeight="1" x14ac:dyDescent="0.35">
      <c r="A29" s="312" t="s">
        <v>64</v>
      </c>
      <c r="B29" s="345"/>
      <c r="C29" s="346"/>
      <c r="D29" s="345"/>
      <c r="E29" s="346"/>
      <c r="F29" s="345"/>
      <c r="G29" s="346"/>
      <c r="H29" s="345"/>
      <c r="I29" s="346"/>
      <c r="J29" s="345"/>
      <c r="K29" s="346"/>
      <c r="L29" s="345"/>
      <c r="M29" s="346"/>
      <c r="N29" s="345"/>
      <c r="O29" s="346"/>
      <c r="P29" s="345"/>
      <c r="Q29" s="346"/>
      <c r="R29" s="345"/>
      <c r="S29" s="346"/>
      <c r="T29" s="345"/>
      <c r="U29" s="346"/>
      <c r="V29" s="345"/>
      <c r="W29" s="346"/>
      <c r="X29" s="345"/>
      <c r="Y29" s="346"/>
      <c r="Z29" s="345"/>
      <c r="AA29" s="346"/>
      <c r="AB29" s="347">
        <f t="shared" si="0"/>
        <v>0</v>
      </c>
      <c r="AC29" s="347">
        <f t="shared" si="0"/>
        <v>0</v>
      </c>
      <c r="AD29" s="347">
        <f t="shared" si="1"/>
        <v>0</v>
      </c>
    </row>
    <row r="30" spans="1:30" ht="24.9" customHeight="1" x14ac:dyDescent="0.35">
      <c r="A30" s="312" t="s">
        <v>65</v>
      </c>
      <c r="B30" s="345"/>
      <c r="C30" s="346"/>
      <c r="D30" s="345"/>
      <c r="E30" s="346"/>
      <c r="F30" s="345"/>
      <c r="G30" s="346"/>
      <c r="H30" s="345"/>
      <c r="I30" s="346"/>
      <c r="J30" s="345"/>
      <c r="K30" s="346"/>
      <c r="L30" s="345"/>
      <c r="M30" s="346"/>
      <c r="N30" s="345"/>
      <c r="O30" s="346"/>
      <c r="P30" s="345"/>
      <c r="Q30" s="346"/>
      <c r="R30" s="345"/>
      <c r="S30" s="346"/>
      <c r="T30" s="345"/>
      <c r="U30" s="346"/>
      <c r="V30" s="345"/>
      <c r="W30" s="346"/>
      <c r="X30" s="345"/>
      <c r="Y30" s="346"/>
      <c r="Z30" s="345"/>
      <c r="AA30" s="346"/>
      <c r="AB30" s="347">
        <f t="shared" si="0"/>
        <v>0</v>
      </c>
      <c r="AC30" s="347">
        <f t="shared" si="0"/>
        <v>0</v>
      </c>
      <c r="AD30" s="347">
        <f t="shared" si="1"/>
        <v>0</v>
      </c>
    </row>
    <row r="31" spans="1:30" ht="24.9" customHeight="1" x14ac:dyDescent="0.35">
      <c r="A31" s="312" t="s">
        <v>66</v>
      </c>
      <c r="B31" s="345"/>
      <c r="C31" s="346"/>
      <c r="D31" s="345"/>
      <c r="E31" s="346"/>
      <c r="F31" s="345"/>
      <c r="G31" s="346"/>
      <c r="H31" s="345"/>
      <c r="I31" s="346"/>
      <c r="J31" s="345"/>
      <c r="K31" s="346"/>
      <c r="L31" s="345"/>
      <c r="M31" s="346"/>
      <c r="N31" s="345"/>
      <c r="O31" s="346"/>
      <c r="P31" s="345"/>
      <c r="Q31" s="346"/>
      <c r="R31" s="345"/>
      <c r="S31" s="346"/>
      <c r="T31" s="345"/>
      <c r="U31" s="346"/>
      <c r="V31" s="345"/>
      <c r="W31" s="346"/>
      <c r="X31" s="345"/>
      <c r="Y31" s="346"/>
      <c r="Z31" s="345"/>
      <c r="AA31" s="346"/>
      <c r="AB31" s="347">
        <f t="shared" si="0"/>
        <v>0</v>
      </c>
      <c r="AC31" s="347">
        <f t="shared" si="0"/>
        <v>0</v>
      </c>
      <c r="AD31" s="347">
        <f t="shared" si="1"/>
        <v>0</v>
      </c>
    </row>
    <row r="32" spans="1:30" ht="24.9" customHeight="1" x14ac:dyDescent="0.35">
      <c r="A32" s="312" t="s">
        <v>67</v>
      </c>
      <c r="B32" s="345"/>
      <c r="C32" s="346"/>
      <c r="D32" s="345"/>
      <c r="E32" s="346"/>
      <c r="F32" s="345"/>
      <c r="G32" s="346"/>
      <c r="H32" s="345"/>
      <c r="I32" s="346"/>
      <c r="J32" s="345"/>
      <c r="K32" s="346"/>
      <c r="L32" s="345"/>
      <c r="M32" s="346"/>
      <c r="N32" s="345"/>
      <c r="O32" s="346"/>
      <c r="P32" s="345"/>
      <c r="Q32" s="346"/>
      <c r="R32" s="345"/>
      <c r="S32" s="346"/>
      <c r="T32" s="345"/>
      <c r="U32" s="346"/>
      <c r="V32" s="345"/>
      <c r="W32" s="346"/>
      <c r="X32" s="345"/>
      <c r="Y32" s="346"/>
      <c r="Z32" s="345"/>
      <c r="AA32" s="346"/>
      <c r="AB32" s="347">
        <f t="shared" si="0"/>
        <v>0</v>
      </c>
      <c r="AC32" s="347">
        <f t="shared" si="0"/>
        <v>0</v>
      </c>
      <c r="AD32" s="347">
        <f t="shared" si="1"/>
        <v>0</v>
      </c>
    </row>
    <row r="33" spans="1:30" ht="24.9" customHeight="1" x14ac:dyDescent="0.35">
      <c r="A33" s="312" t="s">
        <v>412</v>
      </c>
      <c r="B33" s="345"/>
      <c r="C33" s="346"/>
      <c r="D33" s="345"/>
      <c r="E33" s="346"/>
      <c r="F33" s="345"/>
      <c r="G33" s="346"/>
      <c r="H33" s="345"/>
      <c r="I33" s="346"/>
      <c r="J33" s="345"/>
      <c r="K33" s="346"/>
      <c r="L33" s="345"/>
      <c r="M33" s="346"/>
      <c r="N33" s="345"/>
      <c r="O33" s="346"/>
      <c r="P33" s="345"/>
      <c r="Q33" s="346"/>
      <c r="R33" s="345"/>
      <c r="S33" s="346"/>
      <c r="T33" s="345"/>
      <c r="U33" s="346"/>
      <c r="V33" s="345"/>
      <c r="W33" s="346"/>
      <c r="X33" s="345"/>
      <c r="Y33" s="346"/>
      <c r="Z33" s="345"/>
      <c r="AA33" s="346"/>
      <c r="AB33" s="347">
        <f t="shared" si="0"/>
        <v>0</v>
      </c>
      <c r="AC33" s="347">
        <f t="shared" si="0"/>
        <v>0</v>
      </c>
      <c r="AD33" s="347">
        <f t="shared" si="1"/>
        <v>0</v>
      </c>
    </row>
    <row r="34" spans="1:30" ht="24.9" customHeight="1" x14ac:dyDescent="0.35">
      <c r="A34" s="312" t="s">
        <v>413</v>
      </c>
      <c r="B34" s="345"/>
      <c r="C34" s="346"/>
      <c r="D34" s="345"/>
      <c r="E34" s="346"/>
      <c r="F34" s="345"/>
      <c r="G34" s="346"/>
      <c r="H34" s="345"/>
      <c r="I34" s="346"/>
      <c r="J34" s="345"/>
      <c r="K34" s="346"/>
      <c r="L34" s="345"/>
      <c r="M34" s="346"/>
      <c r="N34" s="345"/>
      <c r="O34" s="346"/>
      <c r="P34" s="345"/>
      <c r="Q34" s="346"/>
      <c r="R34" s="345"/>
      <c r="S34" s="346"/>
      <c r="T34" s="345"/>
      <c r="U34" s="346"/>
      <c r="V34" s="345"/>
      <c r="W34" s="346"/>
      <c r="X34" s="345"/>
      <c r="Y34" s="346"/>
      <c r="Z34" s="345"/>
      <c r="AA34" s="346"/>
      <c r="AB34" s="347">
        <f t="shared" si="0"/>
        <v>0</v>
      </c>
      <c r="AC34" s="347">
        <f t="shared" si="0"/>
        <v>0</v>
      </c>
      <c r="AD34" s="347">
        <f t="shared" si="1"/>
        <v>0</v>
      </c>
    </row>
    <row r="35" spans="1:30" ht="24.9" customHeight="1" x14ac:dyDescent="0.35">
      <c r="A35" s="312" t="s">
        <v>414</v>
      </c>
      <c r="B35" s="345"/>
      <c r="C35" s="346"/>
      <c r="D35" s="345"/>
      <c r="E35" s="346"/>
      <c r="F35" s="345"/>
      <c r="G35" s="346"/>
      <c r="H35" s="345"/>
      <c r="I35" s="346"/>
      <c r="J35" s="345"/>
      <c r="K35" s="346"/>
      <c r="L35" s="345"/>
      <c r="M35" s="346"/>
      <c r="N35" s="345"/>
      <c r="O35" s="346"/>
      <c r="P35" s="345"/>
      <c r="Q35" s="346"/>
      <c r="R35" s="345"/>
      <c r="S35" s="346"/>
      <c r="T35" s="345"/>
      <c r="U35" s="346"/>
      <c r="V35" s="345"/>
      <c r="W35" s="346"/>
      <c r="X35" s="345"/>
      <c r="Y35" s="346"/>
      <c r="Z35" s="345"/>
      <c r="AA35" s="346"/>
      <c r="AB35" s="347">
        <f t="shared" si="0"/>
        <v>0</v>
      </c>
      <c r="AC35" s="347">
        <f t="shared" si="0"/>
        <v>0</v>
      </c>
      <c r="AD35" s="347">
        <f t="shared" si="1"/>
        <v>0</v>
      </c>
    </row>
    <row r="36" spans="1:30" ht="24.9" customHeight="1" x14ac:dyDescent="0.35">
      <c r="A36" s="312" t="s">
        <v>68</v>
      </c>
      <c r="B36" s="345"/>
      <c r="C36" s="346"/>
      <c r="D36" s="345"/>
      <c r="E36" s="346"/>
      <c r="F36" s="345"/>
      <c r="G36" s="346"/>
      <c r="H36" s="345"/>
      <c r="I36" s="346"/>
      <c r="J36" s="345"/>
      <c r="K36" s="346"/>
      <c r="L36" s="345"/>
      <c r="M36" s="346"/>
      <c r="N36" s="345"/>
      <c r="O36" s="346"/>
      <c r="P36" s="345"/>
      <c r="Q36" s="346"/>
      <c r="R36" s="345"/>
      <c r="S36" s="346"/>
      <c r="T36" s="345"/>
      <c r="U36" s="346"/>
      <c r="V36" s="345"/>
      <c r="W36" s="346"/>
      <c r="X36" s="345"/>
      <c r="Y36" s="346"/>
      <c r="Z36" s="345"/>
      <c r="AA36" s="346"/>
      <c r="AB36" s="347">
        <f t="shared" si="0"/>
        <v>0</v>
      </c>
      <c r="AC36" s="347">
        <f t="shared" si="0"/>
        <v>0</v>
      </c>
      <c r="AD36" s="347">
        <f t="shared" si="1"/>
        <v>0</v>
      </c>
    </row>
    <row r="37" spans="1:30" ht="24.9" customHeight="1" x14ac:dyDescent="0.35">
      <c r="A37" s="312" t="s">
        <v>415</v>
      </c>
      <c r="B37" s="345"/>
      <c r="C37" s="346"/>
      <c r="D37" s="345"/>
      <c r="E37" s="346"/>
      <c r="F37" s="345"/>
      <c r="G37" s="346"/>
      <c r="H37" s="345"/>
      <c r="I37" s="346"/>
      <c r="J37" s="345"/>
      <c r="K37" s="346"/>
      <c r="L37" s="345"/>
      <c r="M37" s="346"/>
      <c r="N37" s="345"/>
      <c r="O37" s="346"/>
      <c r="P37" s="345"/>
      <c r="Q37" s="346"/>
      <c r="R37" s="345"/>
      <c r="S37" s="346"/>
      <c r="T37" s="345"/>
      <c r="U37" s="346"/>
      <c r="V37" s="345"/>
      <c r="W37" s="346"/>
      <c r="X37" s="345"/>
      <c r="Y37" s="346"/>
      <c r="Z37" s="345"/>
      <c r="AA37" s="346"/>
      <c r="AB37" s="347">
        <f t="shared" si="0"/>
        <v>0</v>
      </c>
      <c r="AC37" s="347">
        <f t="shared" si="0"/>
        <v>0</v>
      </c>
      <c r="AD37" s="347">
        <f t="shared" si="1"/>
        <v>0</v>
      </c>
    </row>
    <row r="38" spans="1:30" ht="24.9" customHeight="1" x14ac:dyDescent="0.35">
      <c r="A38" s="312" t="s">
        <v>416</v>
      </c>
      <c r="B38" s="345"/>
      <c r="C38" s="346"/>
      <c r="D38" s="345"/>
      <c r="E38" s="346"/>
      <c r="F38" s="345"/>
      <c r="G38" s="346"/>
      <c r="H38" s="345"/>
      <c r="I38" s="346"/>
      <c r="J38" s="345"/>
      <c r="K38" s="346"/>
      <c r="L38" s="345"/>
      <c r="M38" s="346"/>
      <c r="N38" s="345"/>
      <c r="O38" s="346"/>
      <c r="P38" s="345"/>
      <c r="Q38" s="346"/>
      <c r="R38" s="345"/>
      <c r="S38" s="346"/>
      <c r="T38" s="345"/>
      <c r="U38" s="346"/>
      <c r="V38" s="345"/>
      <c r="W38" s="346"/>
      <c r="X38" s="345"/>
      <c r="Y38" s="346"/>
      <c r="Z38" s="345"/>
      <c r="AA38" s="346"/>
      <c r="AB38" s="347">
        <f t="shared" si="0"/>
        <v>0</v>
      </c>
      <c r="AC38" s="347">
        <f t="shared" si="0"/>
        <v>0</v>
      </c>
      <c r="AD38" s="347">
        <f t="shared" si="1"/>
        <v>0</v>
      </c>
    </row>
    <row r="39" spans="1:30" ht="24.9" customHeight="1" x14ac:dyDescent="0.35">
      <c r="A39" s="312" t="s">
        <v>417</v>
      </c>
      <c r="B39" s="345"/>
      <c r="C39" s="346"/>
      <c r="D39" s="345"/>
      <c r="E39" s="346"/>
      <c r="F39" s="345"/>
      <c r="G39" s="346"/>
      <c r="H39" s="345"/>
      <c r="I39" s="346"/>
      <c r="J39" s="345"/>
      <c r="K39" s="346"/>
      <c r="L39" s="345"/>
      <c r="M39" s="346"/>
      <c r="N39" s="345"/>
      <c r="O39" s="346"/>
      <c r="P39" s="345"/>
      <c r="Q39" s="346"/>
      <c r="R39" s="345"/>
      <c r="S39" s="346"/>
      <c r="T39" s="345"/>
      <c r="U39" s="346"/>
      <c r="V39" s="345"/>
      <c r="W39" s="346"/>
      <c r="X39" s="345"/>
      <c r="Y39" s="346"/>
      <c r="Z39" s="345"/>
      <c r="AA39" s="346"/>
      <c r="AB39" s="347">
        <f t="shared" si="0"/>
        <v>0</v>
      </c>
      <c r="AC39" s="347">
        <f t="shared" si="0"/>
        <v>0</v>
      </c>
      <c r="AD39" s="347">
        <f t="shared" si="1"/>
        <v>0</v>
      </c>
    </row>
    <row r="40" spans="1:30" ht="24.9" customHeight="1" x14ac:dyDescent="0.35">
      <c r="A40" s="312" t="s">
        <v>69</v>
      </c>
      <c r="B40" s="345"/>
      <c r="C40" s="346"/>
      <c r="D40" s="345"/>
      <c r="E40" s="346"/>
      <c r="F40" s="345"/>
      <c r="G40" s="346"/>
      <c r="H40" s="345"/>
      <c r="I40" s="346"/>
      <c r="J40" s="345"/>
      <c r="K40" s="346"/>
      <c r="L40" s="345"/>
      <c r="M40" s="346"/>
      <c r="N40" s="345"/>
      <c r="O40" s="346"/>
      <c r="P40" s="345"/>
      <c r="Q40" s="346"/>
      <c r="R40" s="345"/>
      <c r="S40" s="346"/>
      <c r="T40" s="345"/>
      <c r="U40" s="346"/>
      <c r="V40" s="345"/>
      <c r="W40" s="346"/>
      <c r="X40" s="345"/>
      <c r="Y40" s="346"/>
      <c r="Z40" s="345"/>
      <c r="AA40" s="346"/>
      <c r="AB40" s="347">
        <f t="shared" si="0"/>
        <v>0</v>
      </c>
      <c r="AC40" s="347">
        <f t="shared" si="0"/>
        <v>0</v>
      </c>
      <c r="AD40" s="347">
        <f t="shared" si="1"/>
        <v>0</v>
      </c>
    </row>
    <row r="41" spans="1:30" ht="24.9" customHeight="1" x14ac:dyDescent="0.35">
      <c r="A41" s="312" t="s">
        <v>70</v>
      </c>
      <c r="B41" s="345"/>
      <c r="C41" s="346"/>
      <c r="D41" s="345"/>
      <c r="E41" s="346"/>
      <c r="F41" s="345"/>
      <c r="G41" s="346"/>
      <c r="H41" s="345"/>
      <c r="I41" s="346"/>
      <c r="J41" s="345"/>
      <c r="K41" s="346"/>
      <c r="L41" s="345"/>
      <c r="M41" s="346"/>
      <c r="N41" s="345"/>
      <c r="O41" s="346"/>
      <c r="P41" s="345"/>
      <c r="Q41" s="346"/>
      <c r="R41" s="345"/>
      <c r="S41" s="346"/>
      <c r="T41" s="345"/>
      <c r="U41" s="346"/>
      <c r="V41" s="345"/>
      <c r="W41" s="346"/>
      <c r="X41" s="345"/>
      <c r="Y41" s="346"/>
      <c r="Z41" s="345"/>
      <c r="AA41" s="346"/>
      <c r="AB41" s="347">
        <f t="shared" si="0"/>
        <v>0</v>
      </c>
      <c r="AC41" s="347">
        <f t="shared" si="0"/>
        <v>0</v>
      </c>
      <c r="AD41" s="347">
        <f t="shared" si="1"/>
        <v>0</v>
      </c>
    </row>
    <row r="42" spans="1:30" ht="24.9" customHeight="1" x14ac:dyDescent="0.35">
      <c r="A42" s="312" t="s">
        <v>71</v>
      </c>
      <c r="B42" s="345"/>
      <c r="C42" s="346"/>
      <c r="D42" s="345"/>
      <c r="E42" s="346"/>
      <c r="F42" s="345"/>
      <c r="G42" s="346"/>
      <c r="H42" s="345"/>
      <c r="I42" s="346"/>
      <c r="J42" s="345"/>
      <c r="K42" s="346"/>
      <c r="L42" s="345"/>
      <c r="M42" s="346"/>
      <c r="N42" s="345"/>
      <c r="O42" s="346"/>
      <c r="P42" s="345"/>
      <c r="Q42" s="346"/>
      <c r="R42" s="345"/>
      <c r="S42" s="346"/>
      <c r="T42" s="345"/>
      <c r="U42" s="346"/>
      <c r="V42" s="345"/>
      <c r="W42" s="346"/>
      <c r="X42" s="345"/>
      <c r="Y42" s="346"/>
      <c r="Z42" s="345"/>
      <c r="AA42" s="346"/>
      <c r="AB42" s="347">
        <f t="shared" si="0"/>
        <v>0</v>
      </c>
      <c r="AC42" s="347">
        <f t="shared" si="0"/>
        <v>0</v>
      </c>
      <c r="AD42" s="347">
        <f t="shared" si="1"/>
        <v>0</v>
      </c>
    </row>
    <row r="43" spans="1:30" ht="24.9" customHeight="1" x14ac:dyDescent="0.35">
      <c r="A43" s="312" t="s">
        <v>72</v>
      </c>
      <c r="B43" s="345"/>
      <c r="C43" s="346"/>
      <c r="D43" s="345"/>
      <c r="E43" s="346"/>
      <c r="F43" s="345"/>
      <c r="G43" s="346"/>
      <c r="H43" s="345"/>
      <c r="I43" s="346"/>
      <c r="J43" s="345"/>
      <c r="K43" s="346"/>
      <c r="L43" s="345"/>
      <c r="M43" s="346"/>
      <c r="N43" s="345"/>
      <c r="O43" s="346"/>
      <c r="P43" s="345"/>
      <c r="Q43" s="346"/>
      <c r="R43" s="345"/>
      <c r="S43" s="346"/>
      <c r="T43" s="345"/>
      <c r="U43" s="346"/>
      <c r="V43" s="345"/>
      <c r="W43" s="346"/>
      <c r="X43" s="345"/>
      <c r="Y43" s="346"/>
      <c r="Z43" s="345"/>
      <c r="AA43" s="346"/>
      <c r="AB43" s="347">
        <f t="shared" si="0"/>
        <v>0</v>
      </c>
      <c r="AC43" s="347">
        <f t="shared" si="0"/>
        <v>0</v>
      </c>
      <c r="AD43" s="347">
        <f t="shared" si="1"/>
        <v>0</v>
      </c>
    </row>
    <row r="44" spans="1:30" ht="24.9" customHeight="1" x14ac:dyDescent="0.35">
      <c r="A44" s="312" t="s">
        <v>73</v>
      </c>
      <c r="B44" s="345"/>
      <c r="C44" s="346"/>
      <c r="D44" s="345"/>
      <c r="E44" s="346"/>
      <c r="F44" s="345"/>
      <c r="G44" s="346"/>
      <c r="H44" s="345"/>
      <c r="I44" s="346"/>
      <c r="J44" s="345"/>
      <c r="K44" s="346"/>
      <c r="L44" s="345"/>
      <c r="M44" s="346"/>
      <c r="N44" s="345"/>
      <c r="O44" s="346"/>
      <c r="P44" s="345"/>
      <c r="Q44" s="346"/>
      <c r="R44" s="345"/>
      <c r="S44" s="346"/>
      <c r="T44" s="345"/>
      <c r="U44" s="346"/>
      <c r="V44" s="345"/>
      <c r="W44" s="346"/>
      <c r="X44" s="345"/>
      <c r="Y44" s="346"/>
      <c r="Z44" s="345"/>
      <c r="AA44" s="346"/>
      <c r="AB44" s="347">
        <f t="shared" si="0"/>
        <v>0</v>
      </c>
      <c r="AC44" s="347">
        <f t="shared" si="0"/>
        <v>0</v>
      </c>
      <c r="AD44" s="347">
        <f t="shared" si="1"/>
        <v>0</v>
      </c>
    </row>
    <row r="45" spans="1:30" ht="24.9" customHeight="1" x14ac:dyDescent="0.35">
      <c r="A45" s="312" t="s">
        <v>418</v>
      </c>
      <c r="B45" s="345"/>
      <c r="C45" s="346"/>
      <c r="D45" s="345"/>
      <c r="E45" s="346"/>
      <c r="F45" s="345"/>
      <c r="G45" s="346"/>
      <c r="H45" s="345"/>
      <c r="I45" s="346"/>
      <c r="J45" s="345"/>
      <c r="K45" s="346"/>
      <c r="L45" s="345"/>
      <c r="M45" s="346"/>
      <c r="N45" s="345"/>
      <c r="O45" s="346"/>
      <c r="P45" s="345"/>
      <c r="Q45" s="346"/>
      <c r="R45" s="345"/>
      <c r="S45" s="346"/>
      <c r="T45" s="345"/>
      <c r="U45" s="346"/>
      <c r="V45" s="345"/>
      <c r="W45" s="346"/>
      <c r="X45" s="345"/>
      <c r="Y45" s="346"/>
      <c r="Z45" s="345"/>
      <c r="AA45" s="346"/>
      <c r="AB45" s="347">
        <f t="shared" si="0"/>
        <v>0</v>
      </c>
      <c r="AC45" s="347">
        <f t="shared" si="0"/>
        <v>0</v>
      </c>
      <c r="AD45" s="347">
        <f t="shared" si="1"/>
        <v>0</v>
      </c>
    </row>
    <row r="46" spans="1:30" ht="24.9" customHeight="1" x14ac:dyDescent="0.35">
      <c r="A46" s="312" t="s">
        <v>74</v>
      </c>
      <c r="B46" s="345"/>
      <c r="C46" s="346"/>
      <c r="D46" s="345"/>
      <c r="E46" s="346"/>
      <c r="F46" s="345"/>
      <c r="G46" s="346"/>
      <c r="H46" s="345"/>
      <c r="I46" s="346"/>
      <c r="J46" s="345"/>
      <c r="K46" s="346"/>
      <c r="L46" s="345"/>
      <c r="M46" s="346"/>
      <c r="N46" s="345"/>
      <c r="O46" s="346"/>
      <c r="P46" s="345"/>
      <c r="Q46" s="346"/>
      <c r="R46" s="345"/>
      <c r="S46" s="346"/>
      <c r="T46" s="345"/>
      <c r="U46" s="346"/>
      <c r="V46" s="345"/>
      <c r="W46" s="346"/>
      <c r="X46" s="345"/>
      <c r="Y46" s="346"/>
      <c r="Z46" s="345"/>
      <c r="AA46" s="346"/>
      <c r="AB46" s="347">
        <f t="shared" si="0"/>
        <v>0</v>
      </c>
      <c r="AC46" s="347">
        <f t="shared" si="0"/>
        <v>0</v>
      </c>
      <c r="AD46" s="347">
        <f t="shared" si="1"/>
        <v>0</v>
      </c>
    </row>
    <row r="47" spans="1:30" ht="24.9" customHeight="1" x14ac:dyDescent="0.35">
      <c r="A47" s="312" t="s">
        <v>75</v>
      </c>
      <c r="B47" s="348"/>
      <c r="C47" s="349"/>
      <c r="D47" s="348"/>
      <c r="E47" s="349"/>
      <c r="F47" s="348"/>
      <c r="G47" s="349"/>
      <c r="H47" s="348"/>
      <c r="I47" s="349"/>
      <c r="J47" s="348"/>
      <c r="K47" s="349"/>
      <c r="L47" s="348"/>
      <c r="M47" s="349"/>
      <c r="N47" s="348"/>
      <c r="O47" s="349"/>
      <c r="P47" s="348"/>
      <c r="Q47" s="349"/>
      <c r="R47" s="348"/>
      <c r="S47" s="349"/>
      <c r="T47" s="348"/>
      <c r="U47" s="349"/>
      <c r="V47" s="348"/>
      <c r="W47" s="349"/>
      <c r="X47" s="348"/>
      <c r="Y47" s="349"/>
      <c r="Z47" s="348"/>
      <c r="AA47" s="349"/>
      <c r="AB47" s="350">
        <f t="shared" si="0"/>
        <v>0</v>
      </c>
      <c r="AC47" s="350">
        <f t="shared" si="0"/>
        <v>0</v>
      </c>
      <c r="AD47" s="350">
        <f t="shared" si="1"/>
        <v>0</v>
      </c>
    </row>
    <row r="48" spans="1:30" ht="15" customHeight="1" x14ac:dyDescent="0.35">
      <c r="A48" s="56" t="s">
        <v>76</v>
      </c>
      <c r="B48" s="351">
        <f t="shared" ref="B48:AA48" si="2">SUM(B4:B47)</f>
        <v>15</v>
      </c>
      <c r="C48" s="351">
        <f t="shared" si="2"/>
        <v>0</v>
      </c>
      <c r="D48" s="351">
        <f t="shared" si="2"/>
        <v>0</v>
      </c>
      <c r="E48" s="351">
        <f t="shared" si="2"/>
        <v>0</v>
      </c>
      <c r="F48" s="351">
        <f t="shared" si="2"/>
        <v>1</v>
      </c>
      <c r="G48" s="351">
        <f t="shared" si="2"/>
        <v>5</v>
      </c>
      <c r="H48" s="351">
        <f t="shared" si="2"/>
        <v>87</v>
      </c>
      <c r="I48" s="351">
        <f t="shared" si="2"/>
        <v>319</v>
      </c>
      <c r="J48" s="351">
        <f t="shared" si="2"/>
        <v>10</v>
      </c>
      <c r="K48" s="351">
        <f t="shared" si="2"/>
        <v>7</v>
      </c>
      <c r="L48" s="351">
        <f t="shared" si="2"/>
        <v>2</v>
      </c>
      <c r="M48" s="351">
        <f t="shared" si="2"/>
        <v>31</v>
      </c>
      <c r="N48" s="351">
        <f t="shared" si="2"/>
        <v>5</v>
      </c>
      <c r="O48" s="351">
        <f t="shared" si="2"/>
        <v>2</v>
      </c>
      <c r="P48" s="351">
        <f t="shared" si="2"/>
        <v>294</v>
      </c>
      <c r="Q48" s="351">
        <f t="shared" si="2"/>
        <v>883</v>
      </c>
      <c r="R48" s="351">
        <f t="shared" si="2"/>
        <v>0</v>
      </c>
      <c r="S48" s="351">
        <f t="shared" si="2"/>
        <v>0</v>
      </c>
      <c r="T48" s="351">
        <f t="shared" si="2"/>
        <v>0</v>
      </c>
      <c r="U48" s="351">
        <f t="shared" si="2"/>
        <v>0</v>
      </c>
      <c r="V48" s="351">
        <f t="shared" si="2"/>
        <v>0</v>
      </c>
      <c r="W48" s="351">
        <f t="shared" si="2"/>
        <v>0</v>
      </c>
      <c r="X48" s="351">
        <f t="shared" si="2"/>
        <v>3</v>
      </c>
      <c r="Y48" s="351">
        <f t="shared" si="2"/>
        <v>13</v>
      </c>
      <c r="Z48" s="351">
        <f t="shared" si="2"/>
        <v>18</v>
      </c>
      <c r="AA48" s="351">
        <f t="shared" si="2"/>
        <v>223</v>
      </c>
      <c r="AB48" s="351">
        <f>SUM(AB4:AB47)</f>
        <v>435</v>
      </c>
      <c r="AC48" s="351">
        <f>SUM(AC4:AC47)</f>
        <v>1483</v>
      </c>
      <c r="AD48" s="351">
        <f>SUM(AD4:AD47)</f>
        <v>1918</v>
      </c>
    </row>
    <row r="49" spans="1:30" ht="9.9" customHeight="1" x14ac:dyDescent="0.35">
      <c r="A49" s="444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  <c r="R49" s="61"/>
      <c r="S49" s="61"/>
      <c r="AB49" s="45"/>
      <c r="AC49" s="45"/>
      <c r="AD49" s="57"/>
    </row>
    <row r="50" spans="1:30" s="50" customFormat="1" ht="13.35" customHeight="1" x14ac:dyDescent="0.3">
      <c r="A50" s="49" t="s">
        <v>80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AD50" s="51"/>
    </row>
    <row r="51" spans="1:30" s="50" customFormat="1" ht="25.95" customHeight="1" x14ac:dyDescent="0.3">
      <c r="A51" s="49" t="s">
        <v>515</v>
      </c>
      <c r="B51" s="49"/>
      <c r="C51" s="49"/>
      <c r="D51" s="49"/>
      <c r="AD51" s="51"/>
    </row>
    <row r="52" spans="1:30" s="50" customFormat="1" ht="13.35" customHeight="1" x14ac:dyDescent="0.3">
      <c r="A52" s="51" t="s">
        <v>503</v>
      </c>
      <c r="B52" s="51"/>
      <c r="C52" s="51"/>
      <c r="D52" s="51"/>
      <c r="E52" s="51"/>
      <c r="F52" s="51"/>
      <c r="G52" s="51"/>
      <c r="AD52" s="51"/>
    </row>
    <row r="53" spans="1:30" s="50" customFormat="1" ht="13.35" customHeight="1" x14ac:dyDescent="0.3">
      <c r="A53" s="51" t="s">
        <v>81</v>
      </c>
      <c r="AD53" s="51"/>
    </row>
    <row r="54" spans="1:30" s="50" customFormat="1" ht="26.4" customHeight="1" x14ac:dyDescent="0.3">
      <c r="A54" s="443" t="s">
        <v>420</v>
      </c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AD54" s="51"/>
    </row>
    <row r="55" spans="1:30" s="50" customFormat="1" ht="12" customHeight="1" x14ac:dyDescent="0.3">
      <c r="A55" s="51"/>
      <c r="AD55" s="51"/>
    </row>
    <row r="56" spans="1:30" x14ac:dyDescent="0.35">
      <c r="AD56" s="57"/>
    </row>
    <row r="57" spans="1:30" x14ac:dyDescent="0.35">
      <c r="A57" s="57"/>
    </row>
    <row r="58" spans="1:30" x14ac:dyDescent="0.35">
      <c r="A58" s="57"/>
    </row>
  </sheetData>
  <sheetProtection algorithmName="SHA-512" hashValue="MyF+PeH391+DT4iW7l0xBdVDPseZVg7q/Ch0IoLpwURkaiFfbsg6ihIk4KpDXanQzlH+sxdmdppbGbthZKf3Ww==" saltValue="axXfNvrMBvBr+qGK6E6IBA==" spinCount="100000" sheet="1" selectLockedCells="1"/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D3"/>
    <mergeCell ref="A49:Q49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>
      <selection activeCell="B15" sqref="B15:J21"/>
    </sheetView>
  </sheetViews>
  <sheetFormatPr defaultColWidth="9.109375" defaultRowHeight="13.2" x14ac:dyDescent="0.25"/>
  <cols>
    <col min="1" max="1" width="14.44140625" style="395" customWidth="1"/>
    <col min="2" max="16384" width="9.109375" style="395"/>
  </cols>
  <sheetData>
    <row r="1" spans="2:10" ht="26.25" customHeight="1" thickBot="1" x14ac:dyDescent="0.3"/>
    <row r="2" spans="2:10" ht="13.8" thickTop="1" x14ac:dyDescent="0.25">
      <c r="B2" s="357"/>
      <c r="C2" s="358"/>
      <c r="D2" s="358"/>
      <c r="E2" s="358"/>
      <c r="F2" s="359"/>
      <c r="G2" s="359"/>
      <c r="H2" s="359"/>
      <c r="I2" s="359"/>
      <c r="J2" s="360"/>
    </row>
    <row r="3" spans="2:10" ht="18.75" customHeight="1" x14ac:dyDescent="0.25">
      <c r="B3" s="353" t="s">
        <v>428</v>
      </c>
      <c r="C3" s="354"/>
      <c r="D3" s="355"/>
      <c r="E3" s="355"/>
      <c r="F3" s="355"/>
      <c r="G3" s="355"/>
      <c r="H3" s="355"/>
      <c r="I3" s="355"/>
      <c r="J3" s="356"/>
    </row>
    <row r="4" spans="2:10" ht="1.5" customHeight="1" x14ac:dyDescent="0.25">
      <c r="B4" s="366" t="s">
        <v>426</v>
      </c>
      <c r="C4" s="367"/>
      <c r="D4" s="367"/>
      <c r="E4" s="367"/>
      <c r="F4" s="367"/>
      <c r="G4" s="367"/>
      <c r="H4" s="367"/>
      <c r="I4" s="367"/>
      <c r="J4" s="368"/>
    </row>
    <row r="5" spans="2:10" ht="25.5" customHeight="1" x14ac:dyDescent="0.25">
      <c r="B5" s="427" t="s">
        <v>521</v>
      </c>
      <c r="C5" s="428"/>
      <c r="D5" s="428"/>
      <c r="E5" s="428"/>
      <c r="F5" s="428"/>
      <c r="G5" s="428"/>
      <c r="H5" s="428"/>
      <c r="I5" s="428"/>
      <c r="J5" s="429"/>
    </row>
    <row r="6" spans="2:10" ht="4.5" customHeight="1" x14ac:dyDescent="0.25">
      <c r="B6" s="430"/>
      <c r="C6" s="428"/>
      <c r="D6" s="428"/>
      <c r="E6" s="428"/>
      <c r="F6" s="428"/>
      <c r="G6" s="428"/>
      <c r="H6" s="428"/>
      <c r="I6" s="428"/>
      <c r="J6" s="429"/>
    </row>
    <row r="7" spans="2:10" ht="30" customHeight="1" x14ac:dyDescent="0.25">
      <c r="B7" s="431" t="s">
        <v>522</v>
      </c>
      <c r="C7" s="432"/>
      <c r="D7" s="432"/>
      <c r="E7" s="432"/>
      <c r="F7" s="432"/>
      <c r="G7" s="432"/>
      <c r="H7" s="432"/>
      <c r="I7" s="432"/>
      <c r="J7" s="433"/>
    </row>
    <row r="8" spans="2:10" ht="18" customHeight="1" x14ac:dyDescent="0.25">
      <c r="B8" s="434"/>
      <c r="C8" s="432"/>
      <c r="D8" s="432"/>
      <c r="E8" s="432"/>
      <c r="F8" s="432"/>
      <c r="G8" s="432"/>
      <c r="H8" s="432"/>
      <c r="I8" s="432"/>
      <c r="J8" s="433"/>
    </row>
    <row r="9" spans="2:10" ht="37.5" customHeight="1" x14ac:dyDescent="0.25">
      <c r="B9" s="434"/>
      <c r="C9" s="432"/>
      <c r="D9" s="432"/>
      <c r="E9" s="432"/>
      <c r="F9" s="432"/>
      <c r="G9" s="432"/>
      <c r="H9" s="432"/>
      <c r="I9" s="432"/>
      <c r="J9" s="433"/>
    </row>
    <row r="10" spans="2:10" ht="19.5" customHeight="1" x14ac:dyDescent="0.25">
      <c r="B10" s="435" t="s">
        <v>427</v>
      </c>
      <c r="C10" s="436"/>
      <c r="D10" s="436"/>
      <c r="E10" s="436"/>
      <c r="F10" s="436"/>
      <c r="G10" s="436"/>
      <c r="H10" s="436"/>
      <c r="I10" s="436"/>
      <c r="J10" s="437"/>
    </row>
    <row r="11" spans="2:10" ht="17.25" customHeight="1" x14ac:dyDescent="0.25">
      <c r="B11" s="435"/>
      <c r="C11" s="436"/>
      <c r="D11" s="436"/>
      <c r="E11" s="436"/>
      <c r="F11" s="436"/>
      <c r="G11" s="436"/>
      <c r="H11" s="436"/>
      <c r="I11" s="436"/>
      <c r="J11" s="437"/>
    </row>
    <row r="12" spans="2:10" x14ac:dyDescent="0.25">
      <c r="B12" s="363"/>
      <c r="C12" s="361"/>
      <c r="D12" s="361"/>
      <c r="E12" s="361"/>
      <c r="F12" s="361"/>
      <c r="G12" s="361"/>
      <c r="H12" s="361"/>
      <c r="I12" s="361"/>
      <c r="J12" s="362"/>
    </row>
    <row r="13" spans="2:10" x14ac:dyDescent="0.25">
      <c r="B13" s="364" t="s">
        <v>425</v>
      </c>
      <c r="C13" s="365"/>
      <c r="D13" s="365"/>
      <c r="E13"/>
      <c r="F13" s="361"/>
      <c r="G13" s="361"/>
      <c r="H13" s="361"/>
      <c r="I13" s="361"/>
      <c r="J13" s="362"/>
    </row>
    <row r="14" spans="2:10" ht="7.5" customHeight="1" x14ac:dyDescent="0.25">
      <c r="B14" s="369"/>
      <c r="C14" s="370"/>
      <c r="D14" s="370"/>
      <c r="E14" s="370"/>
      <c r="F14" s="370"/>
      <c r="G14" s="370"/>
      <c r="H14" s="370"/>
      <c r="I14" s="370"/>
      <c r="J14" s="371"/>
    </row>
    <row r="15" spans="2:10" x14ac:dyDescent="0.25">
      <c r="B15" s="418"/>
      <c r="C15" s="419"/>
      <c r="D15" s="419"/>
      <c r="E15" s="419"/>
      <c r="F15" s="419"/>
      <c r="G15" s="419"/>
      <c r="H15" s="419"/>
      <c r="I15" s="419"/>
      <c r="J15" s="420"/>
    </row>
    <row r="16" spans="2:10" x14ac:dyDescent="0.25">
      <c r="B16" s="421"/>
      <c r="C16" s="422"/>
      <c r="D16" s="422"/>
      <c r="E16" s="422"/>
      <c r="F16" s="422"/>
      <c r="G16" s="422"/>
      <c r="H16" s="422"/>
      <c r="I16" s="422"/>
      <c r="J16" s="423"/>
    </row>
    <row r="17" spans="2:10" x14ac:dyDescent="0.25">
      <c r="B17" s="421"/>
      <c r="C17" s="422"/>
      <c r="D17" s="422"/>
      <c r="E17" s="422"/>
      <c r="F17" s="422"/>
      <c r="G17" s="422"/>
      <c r="H17" s="422"/>
      <c r="I17" s="422"/>
      <c r="J17" s="423"/>
    </row>
    <row r="18" spans="2:10" x14ac:dyDescent="0.25">
      <c r="B18" s="421"/>
      <c r="C18" s="422"/>
      <c r="D18" s="422"/>
      <c r="E18" s="422"/>
      <c r="F18" s="422"/>
      <c r="G18" s="422"/>
      <c r="H18" s="422"/>
      <c r="I18" s="422"/>
      <c r="J18" s="423"/>
    </row>
    <row r="19" spans="2:10" x14ac:dyDescent="0.25">
      <c r="B19" s="421"/>
      <c r="C19" s="422"/>
      <c r="D19" s="422"/>
      <c r="E19" s="422"/>
      <c r="F19" s="422"/>
      <c r="G19" s="422"/>
      <c r="H19" s="422"/>
      <c r="I19" s="422"/>
      <c r="J19" s="423"/>
    </row>
    <row r="20" spans="2:10" x14ac:dyDescent="0.25">
      <c r="B20" s="421"/>
      <c r="C20" s="422"/>
      <c r="D20" s="422"/>
      <c r="E20" s="422"/>
      <c r="F20" s="422"/>
      <c r="G20" s="422"/>
      <c r="H20" s="422"/>
      <c r="I20" s="422"/>
      <c r="J20" s="423"/>
    </row>
    <row r="21" spans="2:10" x14ac:dyDescent="0.25">
      <c r="B21" s="438"/>
      <c r="C21" s="439"/>
      <c r="D21" s="439"/>
      <c r="E21" s="439"/>
      <c r="F21" s="439"/>
      <c r="G21" s="439"/>
      <c r="H21" s="439"/>
      <c r="I21" s="439"/>
      <c r="J21" s="440"/>
    </row>
    <row r="22" spans="2:10" x14ac:dyDescent="0.25">
      <c r="B22" s="369"/>
      <c r="C22" s="370"/>
      <c r="D22" s="370"/>
      <c r="E22" s="370"/>
      <c r="F22" s="370"/>
      <c r="G22" s="370"/>
      <c r="H22" s="370"/>
      <c r="I22" s="370"/>
      <c r="J22" s="371"/>
    </row>
    <row r="23" spans="2:10" x14ac:dyDescent="0.25">
      <c r="B23" s="418"/>
      <c r="C23" s="419"/>
      <c r="D23" s="419"/>
      <c r="E23" s="419"/>
      <c r="F23" s="419"/>
      <c r="G23" s="419"/>
      <c r="H23" s="419"/>
      <c r="I23" s="419"/>
      <c r="J23" s="420"/>
    </row>
    <row r="24" spans="2:10" x14ac:dyDescent="0.25">
      <c r="B24" s="421"/>
      <c r="C24" s="422"/>
      <c r="D24" s="422"/>
      <c r="E24" s="422"/>
      <c r="F24" s="422"/>
      <c r="G24" s="422"/>
      <c r="H24" s="422"/>
      <c r="I24" s="422"/>
      <c r="J24" s="423"/>
    </row>
    <row r="25" spans="2:10" x14ac:dyDescent="0.25">
      <c r="B25" s="421"/>
      <c r="C25" s="422"/>
      <c r="D25" s="422"/>
      <c r="E25" s="422"/>
      <c r="F25" s="422"/>
      <c r="G25" s="422"/>
      <c r="H25" s="422"/>
      <c r="I25" s="422"/>
      <c r="J25" s="423"/>
    </row>
    <row r="26" spans="2:10" x14ac:dyDescent="0.25">
      <c r="B26" s="421"/>
      <c r="C26" s="422"/>
      <c r="D26" s="422"/>
      <c r="E26" s="422"/>
      <c r="F26" s="422"/>
      <c r="G26" s="422"/>
      <c r="H26" s="422"/>
      <c r="I26" s="422"/>
      <c r="J26" s="423"/>
    </row>
    <row r="27" spans="2:10" x14ac:dyDescent="0.25">
      <c r="B27" s="421"/>
      <c r="C27" s="422"/>
      <c r="D27" s="422"/>
      <c r="E27" s="422"/>
      <c r="F27" s="422"/>
      <c r="G27" s="422"/>
      <c r="H27" s="422"/>
      <c r="I27" s="422"/>
      <c r="J27" s="423"/>
    </row>
    <row r="28" spans="2:10" x14ac:dyDescent="0.25">
      <c r="B28" s="421"/>
      <c r="C28" s="422"/>
      <c r="D28" s="422"/>
      <c r="E28" s="422"/>
      <c r="F28" s="422"/>
      <c r="G28" s="422"/>
      <c r="H28" s="422"/>
      <c r="I28" s="422"/>
      <c r="J28" s="423"/>
    </row>
    <row r="29" spans="2:10" x14ac:dyDescent="0.25">
      <c r="B29" s="421"/>
      <c r="C29" s="422"/>
      <c r="D29" s="422"/>
      <c r="E29" s="422"/>
      <c r="F29" s="422"/>
      <c r="G29" s="422"/>
      <c r="H29" s="422"/>
      <c r="I29" s="422"/>
      <c r="J29" s="423"/>
    </row>
    <row r="30" spans="2:10" x14ac:dyDescent="0.25">
      <c r="B30" s="421"/>
      <c r="C30" s="422"/>
      <c r="D30" s="422"/>
      <c r="E30" s="422"/>
      <c r="F30" s="422"/>
      <c r="G30" s="422"/>
      <c r="H30" s="422"/>
      <c r="I30" s="422"/>
      <c r="J30" s="423"/>
    </row>
    <row r="31" spans="2:10" x14ac:dyDescent="0.25">
      <c r="B31" s="421"/>
      <c r="C31" s="422"/>
      <c r="D31" s="422"/>
      <c r="E31" s="422"/>
      <c r="F31" s="422"/>
      <c r="G31" s="422"/>
      <c r="H31" s="422"/>
      <c r="I31" s="422"/>
      <c r="J31" s="423"/>
    </row>
    <row r="32" spans="2:10" x14ac:dyDescent="0.25">
      <c r="B32" s="421"/>
      <c r="C32" s="422"/>
      <c r="D32" s="422"/>
      <c r="E32" s="422"/>
      <c r="F32" s="422"/>
      <c r="G32" s="422"/>
      <c r="H32" s="422"/>
      <c r="I32" s="422"/>
      <c r="J32" s="423"/>
    </row>
    <row r="33" spans="2:10" x14ac:dyDescent="0.25">
      <c r="B33" s="421"/>
      <c r="C33" s="422"/>
      <c r="D33" s="422"/>
      <c r="E33" s="422"/>
      <c r="F33" s="422"/>
      <c r="G33" s="422"/>
      <c r="H33" s="422"/>
      <c r="I33" s="422"/>
      <c r="J33" s="423"/>
    </row>
    <row r="34" spans="2:10" x14ac:dyDescent="0.25">
      <c r="B34" s="421"/>
      <c r="C34" s="422"/>
      <c r="D34" s="422"/>
      <c r="E34" s="422"/>
      <c r="F34" s="422"/>
      <c r="G34" s="422"/>
      <c r="H34" s="422"/>
      <c r="I34" s="422"/>
      <c r="J34" s="423"/>
    </row>
    <row r="35" spans="2:10" x14ac:dyDescent="0.25">
      <c r="B35" s="421"/>
      <c r="C35" s="422"/>
      <c r="D35" s="422"/>
      <c r="E35" s="422"/>
      <c r="F35" s="422"/>
      <c r="G35" s="422"/>
      <c r="H35" s="422"/>
      <c r="I35" s="422"/>
      <c r="J35" s="423"/>
    </row>
    <row r="36" spans="2:10" x14ac:dyDescent="0.25">
      <c r="B36" s="421"/>
      <c r="C36" s="422"/>
      <c r="D36" s="422"/>
      <c r="E36" s="422"/>
      <c r="F36" s="422"/>
      <c r="G36" s="422"/>
      <c r="H36" s="422"/>
      <c r="I36" s="422"/>
      <c r="J36" s="423"/>
    </row>
    <row r="37" spans="2:10" x14ac:dyDescent="0.25">
      <c r="B37" s="438"/>
      <c r="C37" s="439"/>
      <c r="D37" s="439"/>
      <c r="E37" s="439"/>
      <c r="F37" s="439"/>
      <c r="G37" s="439"/>
      <c r="H37" s="439"/>
      <c r="I37" s="439"/>
      <c r="J37" s="440"/>
    </row>
    <row r="38" spans="2:10" x14ac:dyDescent="0.25">
      <c r="B38" s="369"/>
      <c r="C38" s="370"/>
      <c r="D38" s="370"/>
      <c r="E38" s="370"/>
      <c r="F38" s="370"/>
      <c r="G38" s="370"/>
      <c r="H38" s="370"/>
      <c r="I38" s="370"/>
      <c r="J38" s="371"/>
    </row>
    <row r="39" spans="2:10" x14ac:dyDescent="0.25">
      <c r="B39" s="418"/>
      <c r="C39" s="419"/>
      <c r="D39" s="419"/>
      <c r="E39" s="419"/>
      <c r="F39" s="419"/>
      <c r="G39" s="419"/>
      <c r="H39" s="419"/>
      <c r="I39" s="419"/>
      <c r="J39" s="420"/>
    </row>
    <row r="40" spans="2:10" x14ac:dyDescent="0.25">
      <c r="B40" s="421"/>
      <c r="C40" s="422"/>
      <c r="D40" s="422"/>
      <c r="E40" s="422"/>
      <c r="F40" s="422"/>
      <c r="G40" s="422"/>
      <c r="H40" s="422"/>
      <c r="I40" s="422"/>
      <c r="J40" s="423"/>
    </row>
    <row r="41" spans="2:10" x14ac:dyDescent="0.25">
      <c r="B41" s="421"/>
      <c r="C41" s="422"/>
      <c r="D41" s="422"/>
      <c r="E41" s="422"/>
      <c r="F41" s="422"/>
      <c r="G41" s="422"/>
      <c r="H41" s="422"/>
      <c r="I41" s="422"/>
      <c r="J41" s="423"/>
    </row>
    <row r="42" spans="2:10" x14ac:dyDescent="0.25">
      <c r="B42" s="421"/>
      <c r="C42" s="422"/>
      <c r="D42" s="422"/>
      <c r="E42" s="422"/>
      <c r="F42" s="422"/>
      <c r="G42" s="422"/>
      <c r="H42" s="422"/>
      <c r="I42" s="422"/>
      <c r="J42" s="423"/>
    </row>
    <row r="43" spans="2:10" x14ac:dyDescent="0.25">
      <c r="B43" s="421"/>
      <c r="C43" s="422"/>
      <c r="D43" s="422"/>
      <c r="E43" s="422"/>
      <c r="F43" s="422"/>
      <c r="G43" s="422"/>
      <c r="H43" s="422"/>
      <c r="I43" s="422"/>
      <c r="J43" s="423"/>
    </row>
    <row r="44" spans="2:10" x14ac:dyDescent="0.25">
      <c r="B44" s="421"/>
      <c r="C44" s="422"/>
      <c r="D44" s="422"/>
      <c r="E44" s="422"/>
      <c r="F44" s="422"/>
      <c r="G44" s="422"/>
      <c r="H44" s="422"/>
      <c r="I44" s="422"/>
      <c r="J44" s="423"/>
    </row>
    <row r="45" spans="2:10" x14ac:dyDescent="0.25">
      <c r="B45" s="421"/>
      <c r="C45" s="422"/>
      <c r="D45" s="422"/>
      <c r="E45" s="422"/>
      <c r="F45" s="422"/>
      <c r="G45" s="422"/>
      <c r="H45" s="422"/>
      <c r="I45" s="422"/>
      <c r="J45" s="423"/>
    </row>
    <row r="46" spans="2:10" x14ac:dyDescent="0.25">
      <c r="B46" s="421"/>
      <c r="C46" s="422"/>
      <c r="D46" s="422"/>
      <c r="E46" s="422"/>
      <c r="F46" s="422"/>
      <c r="G46" s="422"/>
      <c r="H46" s="422"/>
      <c r="I46" s="422"/>
      <c r="J46" s="423"/>
    </row>
    <row r="47" spans="2:10" x14ac:dyDescent="0.25">
      <c r="B47" s="421"/>
      <c r="C47" s="422"/>
      <c r="D47" s="422"/>
      <c r="E47" s="422"/>
      <c r="F47" s="422"/>
      <c r="G47" s="422"/>
      <c r="H47" s="422"/>
      <c r="I47" s="422"/>
      <c r="J47" s="423"/>
    </row>
    <row r="48" spans="2:10" x14ac:dyDescent="0.25">
      <c r="B48" s="421"/>
      <c r="C48" s="422"/>
      <c r="D48" s="422"/>
      <c r="E48" s="422"/>
      <c r="F48" s="422"/>
      <c r="G48" s="422"/>
      <c r="H48" s="422"/>
      <c r="I48" s="422"/>
      <c r="J48" s="423"/>
    </row>
    <row r="49" spans="2:10" x14ac:dyDescent="0.25">
      <c r="B49" s="421"/>
      <c r="C49" s="422"/>
      <c r="D49" s="422"/>
      <c r="E49" s="422"/>
      <c r="F49" s="422"/>
      <c r="G49" s="422"/>
      <c r="H49" s="422"/>
      <c r="I49" s="422"/>
      <c r="J49" s="423"/>
    </row>
    <row r="50" spans="2:10" x14ac:dyDescent="0.25">
      <c r="B50" s="421"/>
      <c r="C50" s="422"/>
      <c r="D50" s="422"/>
      <c r="E50" s="422"/>
      <c r="F50" s="422"/>
      <c r="G50" s="422"/>
      <c r="H50" s="422"/>
      <c r="I50" s="422"/>
      <c r="J50" s="423"/>
    </row>
    <row r="51" spans="2:10" x14ac:dyDescent="0.25">
      <c r="B51" s="421"/>
      <c r="C51" s="422"/>
      <c r="D51" s="422"/>
      <c r="E51" s="422"/>
      <c r="F51" s="422"/>
      <c r="G51" s="422"/>
      <c r="H51" s="422"/>
      <c r="I51" s="422"/>
      <c r="J51" s="423"/>
    </row>
    <row r="52" spans="2:10" x14ac:dyDescent="0.25">
      <c r="B52" s="421"/>
      <c r="C52" s="422"/>
      <c r="D52" s="422"/>
      <c r="E52" s="422"/>
      <c r="F52" s="422"/>
      <c r="G52" s="422"/>
      <c r="H52" s="422"/>
      <c r="I52" s="422"/>
      <c r="J52" s="423"/>
    </row>
    <row r="53" spans="2:10" x14ac:dyDescent="0.25">
      <c r="B53" s="421"/>
      <c r="C53" s="422"/>
      <c r="D53" s="422"/>
      <c r="E53" s="422"/>
      <c r="F53" s="422"/>
      <c r="G53" s="422"/>
      <c r="H53" s="422"/>
      <c r="I53" s="422"/>
      <c r="J53" s="423"/>
    </row>
    <row r="54" spans="2:10" x14ac:dyDescent="0.25">
      <c r="B54" s="421"/>
      <c r="C54" s="422"/>
      <c r="D54" s="422"/>
      <c r="E54" s="422"/>
      <c r="F54" s="422"/>
      <c r="G54" s="422"/>
      <c r="H54" s="422"/>
      <c r="I54" s="422"/>
      <c r="J54" s="423"/>
    </row>
    <row r="55" spans="2:10" x14ac:dyDescent="0.25">
      <c r="B55" s="421"/>
      <c r="C55" s="422"/>
      <c r="D55" s="422"/>
      <c r="E55" s="422"/>
      <c r="F55" s="422"/>
      <c r="G55" s="422"/>
      <c r="H55" s="422"/>
      <c r="I55" s="422"/>
      <c r="J55" s="423"/>
    </row>
    <row r="56" spans="2:10" x14ac:dyDescent="0.25">
      <c r="B56" s="421"/>
      <c r="C56" s="422"/>
      <c r="D56" s="422"/>
      <c r="E56" s="422"/>
      <c r="F56" s="422"/>
      <c r="G56" s="422"/>
      <c r="H56" s="422"/>
      <c r="I56" s="422"/>
      <c r="J56" s="423"/>
    </row>
    <row r="57" spans="2:10" ht="13.8" thickBot="1" x14ac:dyDescent="0.3">
      <c r="B57" s="424"/>
      <c r="C57" s="425"/>
      <c r="D57" s="425"/>
      <c r="E57" s="425"/>
      <c r="F57" s="425"/>
      <c r="G57" s="425"/>
      <c r="H57" s="425"/>
      <c r="I57" s="425"/>
      <c r="J57" s="426"/>
    </row>
    <row r="58" spans="2:10" ht="13.8" thickTop="1" x14ac:dyDescent="0.25"/>
  </sheetData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838"/>
  <sheetViews>
    <sheetView showGridLines="0" zoomScaleNormal="100" workbookViewId="0">
      <pane ySplit="1" topLeftCell="A7" activePane="bottomLeft" state="frozen"/>
      <selection pane="bottomLeft" activeCell="B6" sqref="B6"/>
    </sheetView>
  </sheetViews>
  <sheetFormatPr defaultColWidth="9.109375" defaultRowHeight="12" x14ac:dyDescent="0.25"/>
  <cols>
    <col min="1" max="1" width="30.6640625" style="57" customWidth="1"/>
    <col min="2" max="3" width="20.6640625" style="57" customWidth="1"/>
    <col min="4" max="4" width="40.44140625" style="57" customWidth="1"/>
    <col min="5" max="7" width="9.109375" style="382"/>
    <col min="8" max="21" width="9.109375" style="388"/>
    <col min="22" max="16384" width="9.109375" style="57"/>
  </cols>
  <sheetData>
    <row r="1" spans="1:21" s="100" customFormat="1" ht="39.9" customHeight="1" x14ac:dyDescent="0.25">
      <c r="A1" s="453" t="s">
        <v>441</v>
      </c>
      <c r="B1" s="453"/>
      <c r="C1" s="453"/>
      <c r="D1" s="453"/>
      <c r="E1" s="381"/>
      <c r="F1" s="381"/>
      <c r="G1" s="381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1" ht="15" customHeight="1" x14ac:dyDescent="0.25">
      <c r="A2" s="488" t="s">
        <v>224</v>
      </c>
      <c r="B2" s="489"/>
      <c r="C2" s="489"/>
      <c r="D2" s="490"/>
    </row>
    <row r="3" spans="1:21" ht="15" customHeight="1" x14ac:dyDescent="0.25">
      <c r="A3" s="101" t="s">
        <v>10</v>
      </c>
      <c r="B3" s="491" t="s">
        <v>225</v>
      </c>
      <c r="C3" s="492"/>
      <c r="D3" s="102" t="s">
        <v>226</v>
      </c>
    </row>
    <row r="4" spans="1:21" ht="15" customHeight="1" x14ac:dyDescent="0.25">
      <c r="A4" s="352" t="s">
        <v>422</v>
      </c>
      <c r="B4" s="493"/>
      <c r="C4" s="494"/>
      <c r="D4" s="495" t="s">
        <v>227</v>
      </c>
    </row>
    <row r="5" spans="1:21" ht="24.9" customHeight="1" x14ac:dyDescent="0.25">
      <c r="A5" s="103" t="s">
        <v>467</v>
      </c>
      <c r="B5" s="104" t="s">
        <v>228</v>
      </c>
      <c r="C5" s="105" t="s">
        <v>229</v>
      </c>
      <c r="D5" s="496"/>
    </row>
    <row r="6" spans="1:21" ht="21.9" customHeight="1" x14ac:dyDescent="0.25">
      <c r="A6" s="189" t="s">
        <v>200</v>
      </c>
      <c r="B6" s="253"/>
      <c r="C6" s="285"/>
      <c r="D6" s="236"/>
      <c r="E6" s="383" t="s">
        <v>230</v>
      </c>
    </row>
    <row r="7" spans="1:21" ht="21.9" customHeight="1" x14ac:dyDescent="0.25">
      <c r="A7" s="190" t="s">
        <v>431</v>
      </c>
      <c r="B7" s="373"/>
      <c r="C7" s="374"/>
      <c r="D7" s="236"/>
      <c r="E7" s="382" t="s">
        <v>231</v>
      </c>
    </row>
    <row r="8" spans="1:21" ht="21.9" customHeight="1" x14ac:dyDescent="0.25">
      <c r="A8" s="190" t="s">
        <v>201</v>
      </c>
      <c r="B8" s="255"/>
      <c r="C8" s="286"/>
      <c r="D8" s="236"/>
      <c r="E8" s="382" t="s">
        <v>232</v>
      </c>
    </row>
    <row r="9" spans="1:21" ht="21.9" customHeight="1" x14ac:dyDescent="0.25">
      <c r="A9" s="190" t="s">
        <v>466</v>
      </c>
      <c r="B9" s="255"/>
      <c r="C9" s="286"/>
      <c r="D9" s="236"/>
    </row>
    <row r="10" spans="1:21" ht="21.9" customHeight="1" x14ac:dyDescent="0.25">
      <c r="A10" s="191" t="s">
        <v>233</v>
      </c>
      <c r="B10" s="254"/>
      <c r="C10" s="287"/>
      <c r="D10" s="236"/>
    </row>
    <row r="11" spans="1:21" ht="21.9" customHeight="1" x14ac:dyDescent="0.25">
      <c r="A11" s="106" t="s">
        <v>76</v>
      </c>
      <c r="B11" s="178">
        <f>SUM(B6:B10)</f>
        <v>0</v>
      </c>
      <c r="C11" s="182">
        <f>SUM(C6:C10)</f>
        <v>0</v>
      </c>
      <c r="D11" s="235"/>
    </row>
    <row r="12" spans="1:21" ht="15" customHeight="1" x14ac:dyDescent="0.25">
      <c r="A12" s="234" t="s">
        <v>423</v>
      </c>
    </row>
    <row r="13" spans="1:21" s="51" customFormat="1" ht="30" customHeight="1" x14ac:dyDescent="0.25">
      <c r="A13" s="51" t="s">
        <v>468</v>
      </c>
      <c r="B13" s="487" t="s">
        <v>406</v>
      </c>
      <c r="C13" s="487"/>
      <c r="D13" s="487"/>
      <c r="E13" s="384"/>
      <c r="F13" s="384"/>
      <c r="G13" s="384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</row>
    <row r="14" spans="1:21" ht="15" customHeight="1" x14ac:dyDescent="0.25">
      <c r="A14" s="51" t="s">
        <v>507</v>
      </c>
    </row>
    <row r="16" spans="1:21" ht="15" customHeight="1" x14ac:dyDescent="0.25">
      <c r="A16" s="488" t="s">
        <v>224</v>
      </c>
      <c r="B16" s="489"/>
      <c r="C16" s="489"/>
      <c r="D16" s="490"/>
    </row>
    <row r="17" spans="1:21" ht="15" customHeight="1" x14ac:dyDescent="0.25">
      <c r="A17" s="106" t="s">
        <v>10</v>
      </c>
      <c r="B17" s="491" t="s">
        <v>225</v>
      </c>
      <c r="C17" s="492"/>
      <c r="D17" s="102" t="s">
        <v>226</v>
      </c>
    </row>
    <row r="18" spans="1:21" ht="15" customHeight="1" x14ac:dyDescent="0.25">
      <c r="A18" s="352" t="s">
        <v>422</v>
      </c>
      <c r="B18" s="493"/>
      <c r="C18" s="494"/>
      <c r="D18" s="495" t="s">
        <v>227</v>
      </c>
    </row>
    <row r="19" spans="1:21" ht="24.9" customHeight="1" x14ac:dyDescent="0.25">
      <c r="A19" s="103" t="s">
        <v>467</v>
      </c>
      <c r="B19" s="104" t="s">
        <v>228</v>
      </c>
      <c r="C19" s="107" t="s">
        <v>229</v>
      </c>
      <c r="D19" s="496"/>
    </row>
    <row r="20" spans="1:21" ht="21.9" customHeight="1" x14ac:dyDescent="0.25">
      <c r="A20" s="189" t="s">
        <v>200</v>
      </c>
      <c r="B20" s="253"/>
      <c r="C20" s="285"/>
      <c r="D20" s="236"/>
    </row>
    <row r="21" spans="1:21" ht="21.9" customHeight="1" x14ac:dyDescent="0.25">
      <c r="A21" s="190" t="s">
        <v>431</v>
      </c>
      <c r="B21" s="373"/>
      <c r="C21" s="374"/>
      <c r="D21" s="236"/>
      <c r="E21" s="383"/>
    </row>
    <row r="22" spans="1:21" ht="21.9" customHeight="1" x14ac:dyDescent="0.25">
      <c r="A22" s="190" t="s">
        <v>201</v>
      </c>
      <c r="B22" s="255"/>
      <c r="C22" s="286"/>
      <c r="D22" s="236"/>
    </row>
    <row r="23" spans="1:21" ht="21.9" customHeight="1" x14ac:dyDescent="0.25">
      <c r="A23" s="190" t="s">
        <v>466</v>
      </c>
      <c r="B23" s="255"/>
      <c r="C23" s="286"/>
      <c r="D23" s="236"/>
    </row>
    <row r="24" spans="1:21" ht="21.9" customHeight="1" x14ac:dyDescent="0.25">
      <c r="A24" s="191" t="s">
        <v>233</v>
      </c>
      <c r="B24" s="254"/>
      <c r="C24" s="287"/>
      <c r="D24" s="236"/>
    </row>
    <row r="25" spans="1:21" ht="21.9" customHeight="1" x14ac:dyDescent="0.25">
      <c r="A25" s="106" t="s">
        <v>76</v>
      </c>
      <c r="B25" s="178">
        <f>SUM(B20:B24)</f>
        <v>0</v>
      </c>
      <c r="C25" s="182">
        <f>SUM(C20:C24)</f>
        <v>0</v>
      </c>
      <c r="D25" s="235"/>
    </row>
    <row r="26" spans="1:21" ht="15" customHeight="1" x14ac:dyDescent="0.25">
      <c r="A26" s="234" t="s">
        <v>423</v>
      </c>
    </row>
    <row r="27" spans="1:21" s="51" customFormat="1" ht="30" customHeight="1" x14ac:dyDescent="0.25">
      <c r="A27" s="51" t="s">
        <v>468</v>
      </c>
      <c r="B27" s="487" t="s">
        <v>406</v>
      </c>
      <c r="C27" s="487"/>
      <c r="D27" s="487"/>
      <c r="E27" s="384"/>
      <c r="F27" s="384"/>
      <c r="G27" s="384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</row>
    <row r="28" spans="1:21" ht="15" customHeight="1" x14ac:dyDescent="0.25">
      <c r="A28" s="51" t="s">
        <v>507</v>
      </c>
    </row>
    <row r="29" spans="1:21" ht="12" customHeight="1" x14ac:dyDescent="0.25"/>
    <row r="30" spans="1:21" ht="15" customHeight="1" x14ac:dyDescent="0.25">
      <c r="A30" s="488" t="s">
        <v>224</v>
      </c>
      <c r="B30" s="489"/>
      <c r="C30" s="489"/>
      <c r="D30" s="490"/>
    </row>
    <row r="31" spans="1:21" ht="15" customHeight="1" x14ac:dyDescent="0.25">
      <c r="A31" s="106" t="s">
        <v>10</v>
      </c>
      <c r="B31" s="491" t="s">
        <v>225</v>
      </c>
      <c r="C31" s="492"/>
      <c r="D31" s="102" t="s">
        <v>226</v>
      </c>
    </row>
    <row r="32" spans="1:21" ht="15" customHeight="1" x14ac:dyDescent="0.25">
      <c r="A32" s="352" t="s">
        <v>422</v>
      </c>
      <c r="B32" s="493"/>
      <c r="C32" s="494"/>
      <c r="D32" s="495" t="s">
        <v>227</v>
      </c>
    </row>
    <row r="33" spans="1:21" ht="24.9" customHeight="1" x14ac:dyDescent="0.25">
      <c r="A33" s="103" t="s">
        <v>467</v>
      </c>
      <c r="B33" s="104" t="s">
        <v>228</v>
      </c>
      <c r="C33" s="107" t="s">
        <v>229</v>
      </c>
      <c r="D33" s="496"/>
    </row>
    <row r="34" spans="1:21" ht="21.9" customHeight="1" x14ac:dyDescent="0.25">
      <c r="A34" s="189" t="s">
        <v>200</v>
      </c>
      <c r="B34" s="253"/>
      <c r="C34" s="285"/>
      <c r="D34" s="236"/>
    </row>
    <row r="35" spans="1:21" ht="21.9" customHeight="1" x14ac:dyDescent="0.25">
      <c r="A35" s="190" t="s">
        <v>431</v>
      </c>
      <c r="B35" s="373"/>
      <c r="C35" s="374"/>
      <c r="D35" s="236"/>
      <c r="E35" s="383"/>
    </row>
    <row r="36" spans="1:21" ht="21.9" customHeight="1" x14ac:dyDescent="0.25">
      <c r="A36" s="190" t="s">
        <v>201</v>
      </c>
      <c r="B36" s="255"/>
      <c r="C36" s="286"/>
      <c r="D36" s="236"/>
    </row>
    <row r="37" spans="1:21" ht="21.9" customHeight="1" x14ac:dyDescent="0.25">
      <c r="A37" s="190" t="s">
        <v>466</v>
      </c>
      <c r="B37" s="255"/>
      <c r="C37" s="286"/>
      <c r="D37" s="236"/>
    </row>
    <row r="38" spans="1:21" ht="21.9" customHeight="1" x14ac:dyDescent="0.25">
      <c r="A38" s="191" t="s">
        <v>233</v>
      </c>
      <c r="B38" s="254"/>
      <c r="C38" s="287"/>
      <c r="D38" s="236"/>
    </row>
    <row r="39" spans="1:21" ht="21.9" customHeight="1" x14ac:dyDescent="0.25">
      <c r="A39" s="106" t="s">
        <v>76</v>
      </c>
      <c r="B39" s="178">
        <f>SUM(B34:B38)</f>
        <v>0</v>
      </c>
      <c r="C39" s="182">
        <f>SUM(C34:C38)</f>
        <v>0</v>
      </c>
      <c r="D39" s="235"/>
    </row>
    <row r="40" spans="1:21" ht="15" customHeight="1" x14ac:dyDescent="0.25">
      <c r="A40" s="234" t="s">
        <v>423</v>
      </c>
    </row>
    <row r="41" spans="1:21" s="51" customFormat="1" ht="30" customHeight="1" x14ac:dyDescent="0.25">
      <c r="A41" s="51" t="s">
        <v>468</v>
      </c>
      <c r="B41" s="487" t="s">
        <v>406</v>
      </c>
      <c r="C41" s="487"/>
      <c r="D41" s="487"/>
      <c r="E41" s="384"/>
      <c r="F41" s="384"/>
      <c r="G41" s="384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</row>
    <row r="42" spans="1:21" ht="15" customHeight="1" x14ac:dyDescent="0.25">
      <c r="A42" s="51" t="s">
        <v>507</v>
      </c>
    </row>
    <row r="43" spans="1:21" ht="10.5" customHeight="1" x14ac:dyDescent="0.25"/>
    <row r="44" spans="1:21" ht="15" customHeight="1" x14ac:dyDescent="0.25">
      <c r="A44" s="488" t="s">
        <v>224</v>
      </c>
      <c r="B44" s="489"/>
      <c r="C44" s="489"/>
      <c r="D44" s="490"/>
    </row>
    <row r="45" spans="1:21" ht="15" customHeight="1" x14ac:dyDescent="0.25">
      <c r="A45" s="106" t="s">
        <v>10</v>
      </c>
      <c r="B45" s="491" t="s">
        <v>225</v>
      </c>
      <c r="C45" s="492"/>
      <c r="D45" s="102" t="s">
        <v>226</v>
      </c>
    </row>
    <row r="46" spans="1:21" ht="15" customHeight="1" x14ac:dyDescent="0.25">
      <c r="A46" s="352" t="s">
        <v>422</v>
      </c>
      <c r="B46" s="493"/>
      <c r="C46" s="494"/>
      <c r="D46" s="495" t="s">
        <v>227</v>
      </c>
    </row>
    <row r="47" spans="1:21" ht="24.9" customHeight="1" x14ac:dyDescent="0.25">
      <c r="A47" s="103" t="s">
        <v>467</v>
      </c>
      <c r="B47" s="104" t="s">
        <v>228</v>
      </c>
      <c r="C47" s="107" t="s">
        <v>229</v>
      </c>
      <c r="D47" s="496"/>
    </row>
    <row r="48" spans="1:21" ht="21.9" customHeight="1" x14ac:dyDescent="0.25">
      <c r="A48" s="189" t="s">
        <v>200</v>
      </c>
      <c r="B48" s="253"/>
      <c r="C48" s="285"/>
      <c r="D48" s="236"/>
    </row>
    <row r="49" spans="1:21" ht="21.9" customHeight="1" x14ac:dyDescent="0.25">
      <c r="A49" s="190" t="s">
        <v>431</v>
      </c>
      <c r="B49" s="373"/>
      <c r="C49" s="374"/>
      <c r="D49" s="236"/>
      <c r="E49" s="383"/>
    </row>
    <row r="50" spans="1:21" ht="21.9" customHeight="1" x14ac:dyDescent="0.25">
      <c r="A50" s="190" t="s">
        <v>201</v>
      </c>
      <c r="B50" s="255"/>
      <c r="C50" s="286"/>
      <c r="D50" s="236"/>
    </row>
    <row r="51" spans="1:21" ht="21.9" customHeight="1" x14ac:dyDescent="0.25">
      <c r="A51" s="190" t="s">
        <v>466</v>
      </c>
      <c r="B51" s="255"/>
      <c r="C51" s="286"/>
      <c r="D51" s="236"/>
    </row>
    <row r="52" spans="1:21" ht="21.9" customHeight="1" x14ac:dyDescent="0.25">
      <c r="A52" s="191" t="s">
        <v>233</v>
      </c>
      <c r="B52" s="254"/>
      <c r="C52" s="287"/>
      <c r="D52" s="236"/>
    </row>
    <row r="53" spans="1:21" ht="21.9" customHeight="1" x14ac:dyDescent="0.25">
      <c r="A53" s="106" t="s">
        <v>76</v>
      </c>
      <c r="B53" s="167">
        <f>SUM(B48:B52)</f>
        <v>0</v>
      </c>
      <c r="C53" s="108">
        <f>SUM(C48:C52)</f>
        <v>0</v>
      </c>
      <c r="D53" s="235"/>
    </row>
    <row r="54" spans="1:21" ht="15" customHeight="1" x14ac:dyDescent="0.25">
      <c r="A54" s="234" t="s">
        <v>423</v>
      </c>
    </row>
    <row r="55" spans="1:21" s="51" customFormat="1" ht="30" customHeight="1" x14ac:dyDescent="0.25">
      <c r="A55" s="51" t="s">
        <v>468</v>
      </c>
      <c r="B55" s="487" t="s">
        <v>406</v>
      </c>
      <c r="C55" s="487"/>
      <c r="D55" s="487"/>
      <c r="E55" s="384"/>
      <c r="F55" s="384"/>
      <c r="G55" s="384"/>
      <c r="H55" s="389"/>
      <c r="I55" s="389"/>
      <c r="J55" s="389"/>
      <c r="K55" s="389"/>
      <c r="L55" s="389"/>
      <c r="M55" s="389"/>
      <c r="N55" s="389"/>
      <c r="O55" s="389"/>
      <c r="P55" s="389"/>
      <c r="Q55" s="389"/>
      <c r="R55" s="389"/>
      <c r="S55" s="389"/>
      <c r="T55" s="389"/>
      <c r="U55" s="389"/>
    </row>
    <row r="56" spans="1:21" ht="15" customHeight="1" x14ac:dyDescent="0.25">
      <c r="A56" s="51" t="s">
        <v>507</v>
      </c>
    </row>
    <row r="57" spans="1:21" ht="24.9" customHeight="1" x14ac:dyDescent="0.25"/>
    <row r="58" spans="1:21" ht="15" customHeight="1" x14ac:dyDescent="0.25">
      <c r="A58" s="488" t="s">
        <v>224</v>
      </c>
      <c r="B58" s="489"/>
      <c r="C58" s="489"/>
      <c r="D58" s="490"/>
    </row>
    <row r="59" spans="1:21" ht="15" customHeight="1" x14ac:dyDescent="0.25">
      <c r="A59" s="106" t="s">
        <v>10</v>
      </c>
      <c r="B59" s="491" t="s">
        <v>225</v>
      </c>
      <c r="C59" s="492"/>
      <c r="D59" s="102" t="s">
        <v>226</v>
      </c>
    </row>
    <row r="60" spans="1:21" ht="15" customHeight="1" x14ac:dyDescent="0.25">
      <c r="A60" s="352" t="s">
        <v>422</v>
      </c>
      <c r="B60" s="493"/>
      <c r="C60" s="494"/>
      <c r="D60" s="495" t="s">
        <v>227</v>
      </c>
    </row>
    <row r="61" spans="1:21" ht="24.9" customHeight="1" x14ac:dyDescent="0.25">
      <c r="A61" s="103" t="s">
        <v>467</v>
      </c>
      <c r="B61" s="104" t="s">
        <v>228</v>
      </c>
      <c r="C61" s="107" t="s">
        <v>229</v>
      </c>
      <c r="D61" s="496"/>
    </row>
    <row r="62" spans="1:21" ht="21.9" customHeight="1" x14ac:dyDescent="0.25">
      <c r="A62" s="186" t="s">
        <v>200</v>
      </c>
      <c r="B62" s="253"/>
      <c r="C62" s="285"/>
      <c r="D62" s="236"/>
    </row>
    <row r="63" spans="1:21" ht="21.9" customHeight="1" x14ac:dyDescent="0.25">
      <c r="A63" s="190" t="s">
        <v>431</v>
      </c>
      <c r="B63" s="373"/>
      <c r="C63" s="374"/>
      <c r="D63" s="236"/>
      <c r="E63" s="383"/>
    </row>
    <row r="64" spans="1:21" ht="21.9" customHeight="1" x14ac:dyDescent="0.25">
      <c r="A64" s="187" t="s">
        <v>201</v>
      </c>
      <c r="B64" s="255"/>
      <c r="C64" s="286"/>
      <c r="D64" s="236"/>
    </row>
    <row r="65" spans="1:21" ht="21.9" customHeight="1" x14ac:dyDescent="0.25">
      <c r="A65" s="190" t="s">
        <v>466</v>
      </c>
      <c r="B65" s="255"/>
      <c r="C65" s="286"/>
      <c r="D65" s="236"/>
    </row>
    <row r="66" spans="1:21" ht="21.9" customHeight="1" x14ac:dyDescent="0.25">
      <c r="A66" s="188" t="s">
        <v>233</v>
      </c>
      <c r="B66" s="254"/>
      <c r="C66" s="287"/>
      <c r="D66" s="236"/>
    </row>
    <row r="67" spans="1:21" ht="21.9" customHeight="1" x14ac:dyDescent="0.25">
      <c r="A67" s="106" t="s">
        <v>76</v>
      </c>
      <c r="B67" s="167">
        <f>SUM(B62:B66)</f>
        <v>0</v>
      </c>
      <c r="C67" s="108">
        <f>SUM(C62:C66)</f>
        <v>0</v>
      </c>
      <c r="D67" s="235"/>
    </row>
    <row r="68" spans="1:21" ht="15" customHeight="1" x14ac:dyDescent="0.25">
      <c r="A68" s="234" t="s">
        <v>423</v>
      </c>
    </row>
    <row r="69" spans="1:21" s="51" customFormat="1" ht="30" customHeight="1" x14ac:dyDescent="0.25">
      <c r="A69" s="51" t="s">
        <v>468</v>
      </c>
      <c r="B69" s="487" t="s">
        <v>406</v>
      </c>
      <c r="C69" s="487"/>
      <c r="D69" s="487"/>
      <c r="E69" s="384"/>
      <c r="F69" s="384"/>
      <c r="G69" s="384"/>
      <c r="H69" s="389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89"/>
      <c r="T69" s="389"/>
      <c r="U69" s="389"/>
    </row>
    <row r="70" spans="1:21" ht="15" customHeight="1" x14ac:dyDescent="0.25">
      <c r="A70" s="51" t="s">
        <v>507</v>
      </c>
    </row>
    <row r="71" spans="1:21" ht="11.25" customHeight="1" x14ac:dyDescent="0.25"/>
    <row r="72" spans="1:21" ht="15" customHeight="1" x14ac:dyDescent="0.25">
      <c r="A72" s="488" t="s">
        <v>224</v>
      </c>
      <c r="B72" s="489"/>
      <c r="C72" s="489"/>
      <c r="D72" s="490"/>
    </row>
    <row r="73" spans="1:21" ht="15" customHeight="1" x14ac:dyDescent="0.25">
      <c r="A73" s="106" t="s">
        <v>10</v>
      </c>
      <c r="B73" s="491" t="s">
        <v>225</v>
      </c>
      <c r="C73" s="492"/>
      <c r="D73" s="102" t="s">
        <v>226</v>
      </c>
    </row>
    <row r="74" spans="1:21" ht="15" customHeight="1" x14ac:dyDescent="0.25">
      <c r="A74" s="352" t="s">
        <v>422</v>
      </c>
      <c r="B74" s="493"/>
      <c r="C74" s="494"/>
      <c r="D74" s="495" t="s">
        <v>227</v>
      </c>
    </row>
    <row r="75" spans="1:21" ht="24.9" customHeight="1" x14ac:dyDescent="0.25">
      <c r="A75" s="103" t="s">
        <v>467</v>
      </c>
      <c r="B75" s="104" t="s">
        <v>228</v>
      </c>
      <c r="C75" s="107" t="s">
        <v>229</v>
      </c>
      <c r="D75" s="496"/>
    </row>
    <row r="76" spans="1:21" ht="21.9" customHeight="1" x14ac:dyDescent="0.25">
      <c r="A76" s="186" t="s">
        <v>200</v>
      </c>
      <c r="B76" s="253"/>
      <c r="C76" s="285"/>
      <c r="D76" s="236"/>
    </row>
    <row r="77" spans="1:21" ht="21.9" customHeight="1" x14ac:dyDescent="0.25">
      <c r="A77" s="190" t="s">
        <v>431</v>
      </c>
      <c r="B77" s="373"/>
      <c r="C77" s="374"/>
      <c r="D77" s="236"/>
      <c r="E77" s="383"/>
    </row>
    <row r="78" spans="1:21" ht="21.9" customHeight="1" x14ac:dyDescent="0.25">
      <c r="A78" s="187" t="s">
        <v>201</v>
      </c>
      <c r="B78" s="255"/>
      <c r="C78" s="286"/>
      <c r="D78" s="236"/>
    </row>
    <row r="79" spans="1:21" ht="21.9" customHeight="1" x14ac:dyDescent="0.25">
      <c r="A79" s="190" t="s">
        <v>466</v>
      </c>
      <c r="B79" s="255"/>
      <c r="C79" s="286"/>
      <c r="D79" s="236"/>
    </row>
    <row r="80" spans="1:21" ht="21.9" customHeight="1" x14ac:dyDescent="0.25">
      <c r="A80" s="188" t="s">
        <v>233</v>
      </c>
      <c r="B80" s="254"/>
      <c r="C80" s="287"/>
      <c r="D80" s="236"/>
    </row>
    <row r="81" spans="1:21" ht="21.9" customHeight="1" x14ac:dyDescent="0.25">
      <c r="A81" s="106" t="s">
        <v>76</v>
      </c>
      <c r="B81" s="167">
        <f>SUM(B76:B80)</f>
        <v>0</v>
      </c>
      <c r="C81" s="108">
        <f>SUM(C76:C80)</f>
        <v>0</v>
      </c>
      <c r="D81" s="235"/>
    </row>
    <row r="82" spans="1:21" ht="15" customHeight="1" x14ac:dyDescent="0.25">
      <c r="A82" s="234" t="s">
        <v>423</v>
      </c>
    </row>
    <row r="83" spans="1:21" s="51" customFormat="1" ht="30" customHeight="1" x14ac:dyDescent="0.25">
      <c r="A83" s="51" t="s">
        <v>468</v>
      </c>
      <c r="B83" s="487" t="s">
        <v>406</v>
      </c>
      <c r="C83" s="487"/>
      <c r="D83" s="487"/>
      <c r="E83" s="384"/>
      <c r="F83" s="384"/>
      <c r="G83" s="384"/>
      <c r="H83" s="389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89"/>
      <c r="T83" s="389"/>
      <c r="U83" s="389"/>
    </row>
    <row r="84" spans="1:21" ht="15" customHeight="1" x14ac:dyDescent="0.25">
      <c r="A84" s="51" t="s">
        <v>507</v>
      </c>
    </row>
    <row r="85" spans="1:21" ht="12" customHeight="1" x14ac:dyDescent="0.25"/>
    <row r="86" spans="1:21" ht="15" customHeight="1" x14ac:dyDescent="0.25">
      <c r="A86" s="488" t="s">
        <v>224</v>
      </c>
      <c r="B86" s="489"/>
      <c r="C86" s="489"/>
      <c r="D86" s="490"/>
    </row>
    <row r="87" spans="1:21" ht="15" customHeight="1" x14ac:dyDescent="0.25">
      <c r="A87" s="106" t="s">
        <v>10</v>
      </c>
      <c r="B87" s="491" t="s">
        <v>225</v>
      </c>
      <c r="C87" s="492"/>
      <c r="D87" s="102" t="s">
        <v>226</v>
      </c>
    </row>
    <row r="88" spans="1:21" ht="15" customHeight="1" x14ac:dyDescent="0.25">
      <c r="A88" s="352" t="s">
        <v>422</v>
      </c>
      <c r="B88" s="493"/>
      <c r="C88" s="494"/>
      <c r="D88" s="495" t="s">
        <v>227</v>
      </c>
    </row>
    <row r="89" spans="1:21" ht="24.9" customHeight="1" x14ac:dyDescent="0.25">
      <c r="A89" s="103" t="s">
        <v>467</v>
      </c>
      <c r="B89" s="104" t="s">
        <v>228</v>
      </c>
      <c r="C89" s="107" t="s">
        <v>229</v>
      </c>
      <c r="D89" s="496"/>
    </row>
    <row r="90" spans="1:21" ht="21.9" customHeight="1" x14ac:dyDescent="0.25">
      <c r="A90" s="186" t="s">
        <v>200</v>
      </c>
      <c r="B90" s="253"/>
      <c r="C90" s="285"/>
      <c r="D90" s="236"/>
    </row>
    <row r="91" spans="1:21" ht="21.9" customHeight="1" x14ac:dyDescent="0.25">
      <c r="A91" s="190" t="s">
        <v>431</v>
      </c>
      <c r="B91" s="373"/>
      <c r="C91" s="374"/>
      <c r="D91" s="236"/>
      <c r="E91" s="383"/>
    </row>
    <row r="92" spans="1:21" ht="21.9" customHeight="1" x14ac:dyDescent="0.25">
      <c r="A92" s="187" t="s">
        <v>201</v>
      </c>
      <c r="B92" s="255"/>
      <c r="C92" s="286"/>
      <c r="D92" s="236"/>
    </row>
    <row r="93" spans="1:21" ht="21.9" customHeight="1" x14ac:dyDescent="0.25">
      <c r="A93" s="190" t="s">
        <v>466</v>
      </c>
      <c r="B93" s="255"/>
      <c r="C93" s="286"/>
      <c r="D93" s="236"/>
    </row>
    <row r="94" spans="1:21" ht="21.9" customHeight="1" x14ac:dyDescent="0.25">
      <c r="A94" s="188" t="s">
        <v>233</v>
      </c>
      <c r="B94" s="254"/>
      <c r="C94" s="287"/>
      <c r="D94" s="236"/>
    </row>
    <row r="95" spans="1:21" ht="21.9" customHeight="1" x14ac:dyDescent="0.25">
      <c r="A95" s="106" t="s">
        <v>76</v>
      </c>
      <c r="B95" s="167">
        <f>SUM(B90:B94)</f>
        <v>0</v>
      </c>
      <c r="C95" s="108">
        <f>SUM(C90:C94)</f>
        <v>0</v>
      </c>
      <c r="D95" s="235"/>
    </row>
    <row r="96" spans="1:21" ht="15" customHeight="1" x14ac:dyDescent="0.25">
      <c r="A96" s="234" t="s">
        <v>423</v>
      </c>
    </row>
    <row r="97" spans="1:21" s="51" customFormat="1" ht="30" customHeight="1" x14ac:dyDescent="0.25">
      <c r="A97" s="51" t="s">
        <v>468</v>
      </c>
      <c r="B97" s="487" t="s">
        <v>406</v>
      </c>
      <c r="C97" s="487"/>
      <c r="D97" s="487"/>
      <c r="E97" s="384"/>
      <c r="F97" s="384"/>
      <c r="G97" s="384"/>
      <c r="H97" s="389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89"/>
      <c r="T97" s="389"/>
      <c r="U97" s="389"/>
    </row>
    <row r="98" spans="1:21" ht="15" customHeight="1" x14ac:dyDescent="0.25">
      <c r="A98" s="51" t="s">
        <v>507</v>
      </c>
    </row>
    <row r="99" spans="1:21" ht="12" customHeight="1" x14ac:dyDescent="0.25"/>
    <row r="100" spans="1:21" ht="15" customHeight="1" x14ac:dyDescent="0.25">
      <c r="A100" s="488" t="s">
        <v>224</v>
      </c>
      <c r="B100" s="489"/>
      <c r="C100" s="489"/>
      <c r="D100" s="490"/>
    </row>
    <row r="101" spans="1:21" ht="15" customHeight="1" x14ac:dyDescent="0.25">
      <c r="A101" s="106" t="s">
        <v>10</v>
      </c>
      <c r="B101" s="491" t="s">
        <v>225</v>
      </c>
      <c r="C101" s="492"/>
      <c r="D101" s="102" t="s">
        <v>226</v>
      </c>
    </row>
    <row r="102" spans="1:21" ht="15" customHeight="1" x14ac:dyDescent="0.25">
      <c r="A102" s="352" t="s">
        <v>422</v>
      </c>
      <c r="B102" s="493"/>
      <c r="C102" s="494"/>
      <c r="D102" s="495" t="s">
        <v>227</v>
      </c>
    </row>
    <row r="103" spans="1:21" ht="24.9" customHeight="1" x14ac:dyDescent="0.25">
      <c r="A103" s="103" t="s">
        <v>467</v>
      </c>
      <c r="B103" s="104" t="s">
        <v>228</v>
      </c>
      <c r="C103" s="107" t="s">
        <v>229</v>
      </c>
      <c r="D103" s="496"/>
    </row>
    <row r="104" spans="1:21" ht="21.9" customHeight="1" x14ac:dyDescent="0.25">
      <c r="A104" s="186" t="s">
        <v>200</v>
      </c>
      <c r="B104" s="253"/>
      <c r="C104" s="285"/>
      <c r="D104" s="236"/>
    </row>
    <row r="105" spans="1:21" ht="21.9" customHeight="1" x14ac:dyDescent="0.25">
      <c r="A105" s="190" t="s">
        <v>431</v>
      </c>
      <c r="B105" s="373"/>
      <c r="C105" s="374"/>
      <c r="D105" s="236"/>
      <c r="E105" s="383"/>
    </row>
    <row r="106" spans="1:21" ht="21.9" customHeight="1" x14ac:dyDescent="0.25">
      <c r="A106" s="187" t="s">
        <v>201</v>
      </c>
      <c r="B106" s="255"/>
      <c r="C106" s="286"/>
      <c r="D106" s="236"/>
    </row>
    <row r="107" spans="1:21" ht="21.9" customHeight="1" x14ac:dyDescent="0.25">
      <c r="A107" s="190" t="s">
        <v>466</v>
      </c>
      <c r="B107" s="255"/>
      <c r="C107" s="286"/>
      <c r="D107" s="236"/>
    </row>
    <row r="108" spans="1:21" ht="21.9" customHeight="1" x14ac:dyDescent="0.25">
      <c r="A108" s="188" t="s">
        <v>233</v>
      </c>
      <c r="B108" s="254"/>
      <c r="C108" s="287"/>
      <c r="D108" s="236"/>
    </row>
    <row r="109" spans="1:21" ht="21.9" customHeight="1" x14ac:dyDescent="0.25">
      <c r="A109" s="106" t="s">
        <v>76</v>
      </c>
      <c r="B109" s="167">
        <f>SUM(B104:B108)</f>
        <v>0</v>
      </c>
      <c r="C109" s="108">
        <f>SUM(C104:C108)</f>
        <v>0</v>
      </c>
      <c r="D109" s="235"/>
    </row>
    <row r="110" spans="1:21" ht="15" customHeight="1" x14ac:dyDescent="0.25">
      <c r="A110" s="234" t="s">
        <v>423</v>
      </c>
    </row>
    <row r="111" spans="1:21" s="51" customFormat="1" ht="30" customHeight="1" x14ac:dyDescent="0.25">
      <c r="A111" s="51" t="s">
        <v>468</v>
      </c>
      <c r="B111" s="487" t="s">
        <v>406</v>
      </c>
      <c r="C111" s="487"/>
      <c r="D111" s="487"/>
      <c r="E111" s="384"/>
      <c r="F111" s="384"/>
      <c r="G111" s="384"/>
      <c r="H111" s="389"/>
      <c r="I111" s="389"/>
      <c r="J111" s="389"/>
      <c r="K111" s="389"/>
      <c r="L111" s="389"/>
      <c r="M111" s="389"/>
      <c r="N111" s="389"/>
      <c r="O111" s="389"/>
      <c r="P111" s="389"/>
      <c r="Q111" s="389"/>
      <c r="R111" s="389"/>
      <c r="S111" s="389"/>
      <c r="T111" s="389"/>
      <c r="U111" s="389"/>
    </row>
    <row r="112" spans="1:21" ht="15" customHeight="1" x14ac:dyDescent="0.25">
      <c r="A112" s="51" t="s">
        <v>507</v>
      </c>
    </row>
    <row r="113" spans="1:21" ht="12" customHeight="1" x14ac:dyDescent="0.25"/>
    <row r="114" spans="1:21" ht="15" customHeight="1" x14ac:dyDescent="0.25">
      <c r="A114" s="488" t="s">
        <v>224</v>
      </c>
      <c r="B114" s="489"/>
      <c r="C114" s="489"/>
      <c r="D114" s="490"/>
    </row>
    <row r="115" spans="1:21" ht="15" customHeight="1" x14ac:dyDescent="0.25">
      <c r="A115" s="106" t="s">
        <v>10</v>
      </c>
      <c r="B115" s="491" t="s">
        <v>225</v>
      </c>
      <c r="C115" s="492"/>
      <c r="D115" s="102" t="s">
        <v>226</v>
      </c>
    </row>
    <row r="116" spans="1:21" ht="15" customHeight="1" x14ac:dyDescent="0.25">
      <c r="A116" s="352" t="s">
        <v>422</v>
      </c>
      <c r="B116" s="493"/>
      <c r="C116" s="494"/>
      <c r="D116" s="495" t="s">
        <v>227</v>
      </c>
    </row>
    <row r="117" spans="1:21" ht="24.9" customHeight="1" x14ac:dyDescent="0.25">
      <c r="A117" s="103" t="s">
        <v>467</v>
      </c>
      <c r="B117" s="104" t="s">
        <v>228</v>
      </c>
      <c r="C117" s="107" t="s">
        <v>229</v>
      </c>
      <c r="D117" s="496"/>
    </row>
    <row r="118" spans="1:21" ht="21.9" customHeight="1" x14ac:dyDescent="0.25">
      <c r="A118" s="186" t="s">
        <v>200</v>
      </c>
      <c r="B118" s="253"/>
      <c r="C118" s="285"/>
      <c r="D118" s="236"/>
    </row>
    <row r="119" spans="1:21" ht="21.9" customHeight="1" x14ac:dyDescent="0.25">
      <c r="A119" s="190" t="s">
        <v>431</v>
      </c>
      <c r="B119" s="373"/>
      <c r="C119" s="374"/>
      <c r="D119" s="236"/>
      <c r="E119" s="383"/>
    </row>
    <row r="120" spans="1:21" ht="21.9" customHeight="1" x14ac:dyDescent="0.25">
      <c r="A120" s="187" t="s">
        <v>201</v>
      </c>
      <c r="B120" s="255"/>
      <c r="C120" s="286"/>
      <c r="D120" s="236"/>
    </row>
    <row r="121" spans="1:21" ht="21.9" customHeight="1" x14ac:dyDescent="0.25">
      <c r="A121" s="190" t="s">
        <v>466</v>
      </c>
      <c r="B121" s="255"/>
      <c r="C121" s="286"/>
      <c r="D121" s="236"/>
    </row>
    <row r="122" spans="1:21" ht="21.9" customHeight="1" x14ac:dyDescent="0.25">
      <c r="A122" s="188" t="s">
        <v>233</v>
      </c>
      <c r="B122" s="254"/>
      <c r="C122" s="287"/>
      <c r="D122" s="236"/>
    </row>
    <row r="123" spans="1:21" ht="21.9" customHeight="1" x14ac:dyDescent="0.25">
      <c r="A123" s="106" t="s">
        <v>76</v>
      </c>
      <c r="B123" s="167">
        <f>SUM(B118:B122)</f>
        <v>0</v>
      </c>
      <c r="C123" s="108">
        <f>SUM(C118:C122)</f>
        <v>0</v>
      </c>
      <c r="D123" s="235"/>
    </row>
    <row r="124" spans="1:21" ht="15" customHeight="1" x14ac:dyDescent="0.25">
      <c r="A124" s="234" t="s">
        <v>423</v>
      </c>
    </row>
    <row r="125" spans="1:21" s="51" customFormat="1" ht="30" customHeight="1" x14ac:dyDescent="0.25">
      <c r="A125" s="51" t="s">
        <v>468</v>
      </c>
      <c r="B125" s="487" t="s">
        <v>406</v>
      </c>
      <c r="C125" s="487"/>
      <c r="D125" s="487"/>
      <c r="E125" s="384"/>
      <c r="F125" s="384"/>
      <c r="G125" s="384"/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  <c r="T125" s="389"/>
      <c r="U125" s="389"/>
    </row>
    <row r="126" spans="1:21" ht="15" customHeight="1" x14ac:dyDescent="0.25">
      <c r="A126" s="51" t="s">
        <v>507</v>
      </c>
    </row>
    <row r="127" spans="1:21" ht="11.25" customHeight="1" x14ac:dyDescent="0.25"/>
    <row r="128" spans="1:21" ht="15" customHeight="1" x14ac:dyDescent="0.25">
      <c r="A128" s="488" t="s">
        <v>224</v>
      </c>
      <c r="B128" s="489"/>
      <c r="C128" s="489"/>
      <c r="D128" s="490"/>
    </row>
    <row r="129" spans="1:21" ht="15" customHeight="1" x14ac:dyDescent="0.25">
      <c r="A129" s="106" t="s">
        <v>10</v>
      </c>
      <c r="B129" s="491" t="s">
        <v>225</v>
      </c>
      <c r="C129" s="492"/>
      <c r="D129" s="102" t="s">
        <v>226</v>
      </c>
    </row>
    <row r="130" spans="1:21" ht="15" customHeight="1" x14ac:dyDescent="0.25">
      <c r="A130" s="352" t="s">
        <v>422</v>
      </c>
      <c r="B130" s="493"/>
      <c r="C130" s="494"/>
      <c r="D130" s="495" t="s">
        <v>227</v>
      </c>
    </row>
    <row r="131" spans="1:21" ht="24.9" customHeight="1" x14ac:dyDescent="0.25">
      <c r="A131" s="103" t="s">
        <v>467</v>
      </c>
      <c r="B131" s="104" t="s">
        <v>228</v>
      </c>
      <c r="C131" s="107" t="s">
        <v>229</v>
      </c>
      <c r="D131" s="496"/>
    </row>
    <row r="132" spans="1:21" ht="21.9" customHeight="1" x14ac:dyDescent="0.25">
      <c r="A132" s="186" t="s">
        <v>200</v>
      </c>
      <c r="B132" s="253"/>
      <c r="C132" s="285"/>
      <c r="D132" s="236"/>
    </row>
    <row r="133" spans="1:21" ht="21.9" customHeight="1" x14ac:dyDescent="0.25">
      <c r="A133" s="190" t="s">
        <v>431</v>
      </c>
      <c r="B133" s="373"/>
      <c r="C133" s="374"/>
      <c r="D133" s="236"/>
      <c r="E133" s="383"/>
    </row>
    <row r="134" spans="1:21" ht="21.9" customHeight="1" x14ac:dyDescent="0.25">
      <c r="A134" s="187" t="s">
        <v>201</v>
      </c>
      <c r="B134" s="255"/>
      <c r="C134" s="286"/>
      <c r="D134" s="236"/>
    </row>
    <row r="135" spans="1:21" ht="21.9" customHeight="1" x14ac:dyDescent="0.25">
      <c r="A135" s="190" t="s">
        <v>466</v>
      </c>
      <c r="B135" s="255"/>
      <c r="C135" s="286"/>
      <c r="D135" s="236"/>
    </row>
    <row r="136" spans="1:21" ht="21.9" customHeight="1" x14ac:dyDescent="0.25">
      <c r="A136" s="188" t="s">
        <v>233</v>
      </c>
      <c r="B136" s="254"/>
      <c r="C136" s="287"/>
      <c r="D136" s="236"/>
    </row>
    <row r="137" spans="1:21" ht="21.9" customHeight="1" x14ac:dyDescent="0.25">
      <c r="A137" s="106" t="s">
        <v>76</v>
      </c>
      <c r="B137" s="167">
        <f>SUM(B132:B136)</f>
        <v>0</v>
      </c>
      <c r="C137" s="108">
        <f>SUM(C132:C136)</f>
        <v>0</v>
      </c>
      <c r="D137" s="235"/>
    </row>
    <row r="138" spans="1:21" ht="15" customHeight="1" x14ac:dyDescent="0.25">
      <c r="A138" s="234" t="s">
        <v>423</v>
      </c>
    </row>
    <row r="139" spans="1:21" s="51" customFormat="1" ht="30" customHeight="1" x14ac:dyDescent="0.25">
      <c r="A139" s="51" t="s">
        <v>468</v>
      </c>
      <c r="B139" s="487" t="s">
        <v>406</v>
      </c>
      <c r="C139" s="487"/>
      <c r="D139" s="487"/>
      <c r="E139" s="384"/>
      <c r="F139" s="384"/>
      <c r="G139" s="384"/>
      <c r="H139" s="389"/>
      <c r="I139" s="389"/>
      <c r="J139" s="389"/>
      <c r="K139" s="389"/>
      <c r="L139" s="389"/>
      <c r="M139" s="389"/>
      <c r="N139" s="389"/>
      <c r="O139" s="389"/>
      <c r="P139" s="389"/>
      <c r="Q139" s="389"/>
      <c r="R139" s="389"/>
      <c r="S139" s="389"/>
      <c r="T139" s="389"/>
      <c r="U139" s="389"/>
    </row>
    <row r="140" spans="1:21" ht="15" customHeight="1" x14ac:dyDescent="0.25">
      <c r="A140" s="51" t="s">
        <v>507</v>
      </c>
    </row>
    <row r="141" spans="1:21" ht="12" customHeight="1" x14ac:dyDescent="0.25"/>
    <row r="142" spans="1:21" ht="15" customHeight="1" x14ac:dyDescent="0.25">
      <c r="A142" s="488" t="s">
        <v>224</v>
      </c>
      <c r="B142" s="489"/>
      <c r="C142" s="489"/>
      <c r="D142" s="490"/>
    </row>
    <row r="143" spans="1:21" ht="15" customHeight="1" x14ac:dyDescent="0.25">
      <c r="A143" s="106" t="s">
        <v>10</v>
      </c>
      <c r="B143" s="491" t="s">
        <v>225</v>
      </c>
      <c r="C143" s="492"/>
      <c r="D143" s="102" t="s">
        <v>226</v>
      </c>
    </row>
    <row r="144" spans="1:21" ht="15" customHeight="1" x14ac:dyDescent="0.25">
      <c r="A144" s="352" t="s">
        <v>422</v>
      </c>
      <c r="B144" s="493"/>
      <c r="C144" s="494"/>
      <c r="D144" s="495" t="s">
        <v>227</v>
      </c>
    </row>
    <row r="145" spans="1:21" ht="24.9" customHeight="1" x14ac:dyDescent="0.25">
      <c r="A145" s="103" t="s">
        <v>467</v>
      </c>
      <c r="B145" s="104" t="s">
        <v>228</v>
      </c>
      <c r="C145" s="107" t="s">
        <v>229</v>
      </c>
      <c r="D145" s="496"/>
    </row>
    <row r="146" spans="1:21" ht="21.9" customHeight="1" x14ac:dyDescent="0.25">
      <c r="A146" s="186" t="s">
        <v>200</v>
      </c>
      <c r="B146" s="253"/>
      <c r="C146" s="285"/>
      <c r="D146" s="236"/>
    </row>
    <row r="147" spans="1:21" ht="21.9" customHeight="1" x14ac:dyDescent="0.25">
      <c r="A147" s="190" t="s">
        <v>431</v>
      </c>
      <c r="B147" s="373"/>
      <c r="C147" s="374"/>
      <c r="D147" s="236"/>
      <c r="E147" s="383"/>
    </row>
    <row r="148" spans="1:21" ht="21.9" customHeight="1" x14ac:dyDescent="0.25">
      <c r="A148" s="187" t="s">
        <v>201</v>
      </c>
      <c r="B148" s="255"/>
      <c r="C148" s="286"/>
      <c r="D148" s="236"/>
    </row>
    <row r="149" spans="1:21" ht="21.9" customHeight="1" x14ac:dyDescent="0.25">
      <c r="A149" s="190" t="s">
        <v>466</v>
      </c>
      <c r="B149" s="255"/>
      <c r="C149" s="286"/>
      <c r="D149" s="236"/>
    </row>
    <row r="150" spans="1:21" ht="21.9" customHeight="1" x14ac:dyDescent="0.25">
      <c r="A150" s="188" t="s">
        <v>233</v>
      </c>
      <c r="B150" s="254"/>
      <c r="C150" s="287"/>
      <c r="D150" s="236"/>
    </row>
    <row r="151" spans="1:21" ht="21.9" customHeight="1" x14ac:dyDescent="0.25">
      <c r="A151" s="106" t="s">
        <v>76</v>
      </c>
      <c r="B151" s="167">
        <f>SUM(B146:B150)</f>
        <v>0</v>
      </c>
      <c r="C151" s="108">
        <f>SUM(C146:C150)</f>
        <v>0</v>
      </c>
      <c r="D151" s="235"/>
    </row>
    <row r="152" spans="1:21" ht="15" customHeight="1" x14ac:dyDescent="0.25">
      <c r="A152" s="234" t="s">
        <v>423</v>
      </c>
    </row>
    <row r="153" spans="1:21" s="51" customFormat="1" ht="30" customHeight="1" x14ac:dyDescent="0.25">
      <c r="A153" s="51" t="s">
        <v>468</v>
      </c>
      <c r="B153" s="487" t="s">
        <v>406</v>
      </c>
      <c r="C153" s="487"/>
      <c r="D153" s="487"/>
      <c r="E153" s="384"/>
      <c r="F153" s="384"/>
      <c r="G153" s="384"/>
      <c r="H153" s="389"/>
      <c r="I153" s="389"/>
      <c r="J153" s="389"/>
      <c r="K153" s="389"/>
      <c r="L153" s="389"/>
      <c r="M153" s="389"/>
      <c r="N153" s="389"/>
      <c r="O153" s="389"/>
      <c r="P153" s="389"/>
      <c r="Q153" s="389"/>
      <c r="R153" s="389"/>
      <c r="S153" s="389"/>
      <c r="T153" s="389"/>
      <c r="U153" s="389"/>
    </row>
    <row r="154" spans="1:21" ht="15" customHeight="1" x14ac:dyDescent="0.25">
      <c r="A154" s="51" t="s">
        <v>507</v>
      </c>
    </row>
    <row r="155" spans="1:21" ht="13.5" customHeight="1" x14ac:dyDescent="0.25"/>
    <row r="156" spans="1:21" ht="15" customHeight="1" x14ac:dyDescent="0.25">
      <c r="A156" s="488" t="s">
        <v>224</v>
      </c>
      <c r="B156" s="489"/>
      <c r="C156" s="489"/>
      <c r="D156" s="490"/>
    </row>
    <row r="157" spans="1:21" ht="15" customHeight="1" x14ac:dyDescent="0.25">
      <c r="A157" s="106" t="s">
        <v>10</v>
      </c>
      <c r="B157" s="491" t="s">
        <v>225</v>
      </c>
      <c r="C157" s="492"/>
      <c r="D157" s="102" t="s">
        <v>226</v>
      </c>
    </row>
    <row r="158" spans="1:21" ht="15" customHeight="1" x14ac:dyDescent="0.25">
      <c r="A158" s="352" t="s">
        <v>422</v>
      </c>
      <c r="B158" s="493"/>
      <c r="C158" s="494"/>
      <c r="D158" s="495" t="s">
        <v>227</v>
      </c>
    </row>
    <row r="159" spans="1:21" ht="24.9" customHeight="1" x14ac:dyDescent="0.25">
      <c r="A159" s="103" t="s">
        <v>467</v>
      </c>
      <c r="B159" s="104" t="s">
        <v>228</v>
      </c>
      <c r="C159" s="107" t="s">
        <v>229</v>
      </c>
      <c r="D159" s="496"/>
    </row>
    <row r="160" spans="1:21" ht="21.9" customHeight="1" x14ac:dyDescent="0.25">
      <c r="A160" s="186" t="s">
        <v>200</v>
      </c>
      <c r="B160" s="253"/>
      <c r="C160" s="285"/>
      <c r="D160" s="236"/>
    </row>
    <row r="161" spans="1:21" ht="21.9" customHeight="1" x14ac:dyDescent="0.25">
      <c r="A161" s="190" t="s">
        <v>431</v>
      </c>
      <c r="B161" s="373"/>
      <c r="C161" s="374"/>
      <c r="D161" s="236"/>
      <c r="E161" s="383"/>
    </row>
    <row r="162" spans="1:21" ht="21.9" customHeight="1" x14ac:dyDescent="0.25">
      <c r="A162" s="187" t="s">
        <v>201</v>
      </c>
      <c r="B162" s="255"/>
      <c r="C162" s="286"/>
      <c r="D162" s="236"/>
    </row>
    <row r="163" spans="1:21" ht="21.9" customHeight="1" x14ac:dyDescent="0.25">
      <c r="A163" s="190" t="s">
        <v>466</v>
      </c>
      <c r="B163" s="255"/>
      <c r="C163" s="286"/>
      <c r="D163" s="236"/>
    </row>
    <row r="164" spans="1:21" ht="21.9" customHeight="1" x14ac:dyDescent="0.25">
      <c r="A164" s="188" t="s">
        <v>233</v>
      </c>
      <c r="B164" s="254"/>
      <c r="C164" s="287"/>
      <c r="D164" s="236"/>
    </row>
    <row r="165" spans="1:21" ht="21.9" customHeight="1" x14ac:dyDescent="0.25">
      <c r="A165" s="106" t="s">
        <v>76</v>
      </c>
      <c r="B165" s="167">
        <f>SUM(B160:B164)</f>
        <v>0</v>
      </c>
      <c r="C165" s="108">
        <f>SUM(C160:C164)</f>
        <v>0</v>
      </c>
      <c r="D165" s="235"/>
    </row>
    <row r="166" spans="1:21" ht="15" customHeight="1" x14ac:dyDescent="0.25">
      <c r="A166" s="234" t="s">
        <v>423</v>
      </c>
    </row>
    <row r="167" spans="1:21" s="51" customFormat="1" ht="30" customHeight="1" x14ac:dyDescent="0.25">
      <c r="A167" s="51" t="s">
        <v>468</v>
      </c>
      <c r="B167" s="487" t="s">
        <v>406</v>
      </c>
      <c r="C167" s="487"/>
      <c r="D167" s="487"/>
      <c r="E167" s="384"/>
      <c r="F167" s="384"/>
      <c r="G167" s="384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89"/>
      <c r="S167" s="389"/>
      <c r="T167" s="389"/>
      <c r="U167" s="389"/>
    </row>
    <row r="168" spans="1:21" ht="15" customHeight="1" x14ac:dyDescent="0.25">
      <c r="A168" s="51" t="s">
        <v>507</v>
      </c>
    </row>
    <row r="169" spans="1:21" ht="12.75" customHeight="1" x14ac:dyDescent="0.25"/>
    <row r="170" spans="1:21" ht="15" customHeight="1" x14ac:dyDescent="0.25">
      <c r="A170" s="488" t="s">
        <v>224</v>
      </c>
      <c r="B170" s="489"/>
      <c r="C170" s="489"/>
      <c r="D170" s="490"/>
    </row>
    <row r="171" spans="1:21" ht="15" customHeight="1" x14ac:dyDescent="0.25">
      <c r="A171" s="106" t="s">
        <v>10</v>
      </c>
      <c r="B171" s="491" t="s">
        <v>225</v>
      </c>
      <c r="C171" s="492"/>
      <c r="D171" s="102" t="s">
        <v>226</v>
      </c>
    </row>
    <row r="172" spans="1:21" ht="15" customHeight="1" x14ac:dyDescent="0.25">
      <c r="A172" s="352" t="s">
        <v>422</v>
      </c>
      <c r="B172" s="493"/>
      <c r="C172" s="494"/>
      <c r="D172" s="495" t="s">
        <v>227</v>
      </c>
    </row>
    <row r="173" spans="1:21" ht="24.9" customHeight="1" x14ac:dyDescent="0.25">
      <c r="A173" s="103" t="s">
        <v>467</v>
      </c>
      <c r="B173" s="104" t="s">
        <v>228</v>
      </c>
      <c r="C173" s="107" t="s">
        <v>229</v>
      </c>
      <c r="D173" s="496"/>
    </row>
    <row r="174" spans="1:21" ht="21.9" customHeight="1" x14ac:dyDescent="0.25">
      <c r="A174" s="186" t="s">
        <v>200</v>
      </c>
      <c r="B174" s="253"/>
      <c r="C174" s="285"/>
      <c r="D174" s="236"/>
    </row>
    <row r="175" spans="1:21" ht="21.9" customHeight="1" x14ac:dyDescent="0.25">
      <c r="A175" s="190" t="s">
        <v>431</v>
      </c>
      <c r="B175" s="373"/>
      <c r="C175" s="374"/>
      <c r="D175" s="236"/>
      <c r="E175" s="383"/>
    </row>
    <row r="176" spans="1:21" ht="21.9" customHeight="1" x14ac:dyDescent="0.25">
      <c r="A176" s="187" t="s">
        <v>201</v>
      </c>
      <c r="B176" s="255"/>
      <c r="C176" s="286"/>
      <c r="D176" s="236"/>
    </row>
    <row r="177" spans="1:21" ht="21.9" customHeight="1" x14ac:dyDescent="0.25">
      <c r="A177" s="190" t="s">
        <v>466</v>
      </c>
      <c r="B177" s="255"/>
      <c r="C177" s="286"/>
      <c r="D177" s="236"/>
    </row>
    <row r="178" spans="1:21" ht="21.9" customHeight="1" x14ac:dyDescent="0.25">
      <c r="A178" s="188" t="s">
        <v>233</v>
      </c>
      <c r="B178" s="254"/>
      <c r="C178" s="287"/>
      <c r="D178" s="236"/>
    </row>
    <row r="179" spans="1:21" ht="21.9" customHeight="1" x14ac:dyDescent="0.25">
      <c r="A179" s="106" t="s">
        <v>76</v>
      </c>
      <c r="B179" s="167">
        <f>SUM(B174:B178)</f>
        <v>0</v>
      </c>
      <c r="C179" s="108">
        <f>SUM(C174:C178)</f>
        <v>0</v>
      </c>
      <c r="D179" s="235"/>
    </row>
    <row r="180" spans="1:21" ht="15" customHeight="1" x14ac:dyDescent="0.25">
      <c r="A180" s="234" t="s">
        <v>423</v>
      </c>
    </row>
    <row r="181" spans="1:21" s="51" customFormat="1" ht="30" customHeight="1" x14ac:dyDescent="0.25">
      <c r="A181" s="51" t="s">
        <v>468</v>
      </c>
      <c r="B181" s="487" t="s">
        <v>406</v>
      </c>
      <c r="C181" s="487"/>
      <c r="D181" s="487"/>
      <c r="E181" s="384"/>
      <c r="F181" s="384"/>
      <c r="G181" s="384"/>
      <c r="H181" s="389"/>
      <c r="I181" s="389"/>
      <c r="J181" s="389"/>
      <c r="K181" s="389"/>
      <c r="L181" s="389"/>
      <c r="M181" s="389"/>
      <c r="N181" s="389"/>
      <c r="O181" s="389"/>
      <c r="P181" s="389"/>
      <c r="Q181" s="389"/>
      <c r="R181" s="389"/>
      <c r="S181" s="389"/>
      <c r="T181" s="389"/>
      <c r="U181" s="389"/>
    </row>
    <row r="182" spans="1:21" ht="15" customHeight="1" x14ac:dyDescent="0.25">
      <c r="A182" s="51" t="s">
        <v>507</v>
      </c>
    </row>
    <row r="183" spans="1:21" s="388" customFormat="1" x14ac:dyDescent="0.25">
      <c r="E183" s="382"/>
      <c r="F183" s="382"/>
      <c r="G183" s="382"/>
    </row>
    <row r="184" spans="1:21" ht="15" customHeight="1" x14ac:dyDescent="0.25">
      <c r="A184" s="488" t="s">
        <v>224</v>
      </c>
      <c r="B184" s="489"/>
      <c r="C184" s="489"/>
      <c r="D184" s="490"/>
    </row>
    <row r="185" spans="1:21" ht="15" customHeight="1" x14ac:dyDescent="0.25">
      <c r="A185" s="106" t="s">
        <v>10</v>
      </c>
      <c r="B185" s="491" t="s">
        <v>225</v>
      </c>
      <c r="C185" s="492"/>
      <c r="D185" s="102" t="s">
        <v>226</v>
      </c>
    </row>
    <row r="186" spans="1:21" ht="15" customHeight="1" x14ac:dyDescent="0.25">
      <c r="A186" s="352" t="s">
        <v>422</v>
      </c>
      <c r="B186" s="493"/>
      <c r="C186" s="494"/>
      <c r="D186" s="495" t="s">
        <v>227</v>
      </c>
    </row>
    <row r="187" spans="1:21" ht="24.9" customHeight="1" x14ac:dyDescent="0.25">
      <c r="A187" s="103" t="s">
        <v>467</v>
      </c>
      <c r="B187" s="104" t="s">
        <v>228</v>
      </c>
      <c r="C187" s="107" t="s">
        <v>229</v>
      </c>
      <c r="D187" s="496"/>
    </row>
    <row r="188" spans="1:21" ht="21.9" customHeight="1" x14ac:dyDescent="0.25">
      <c r="A188" s="186" t="s">
        <v>200</v>
      </c>
      <c r="B188" s="253"/>
      <c r="C188" s="285"/>
      <c r="D188" s="236"/>
    </row>
    <row r="189" spans="1:21" ht="21.9" customHeight="1" x14ac:dyDescent="0.25">
      <c r="A189" s="190" t="s">
        <v>431</v>
      </c>
      <c r="B189" s="373"/>
      <c r="C189" s="374"/>
      <c r="D189" s="236"/>
      <c r="E189" s="383"/>
    </row>
    <row r="190" spans="1:21" ht="21.9" customHeight="1" x14ac:dyDescent="0.25">
      <c r="A190" s="187" t="s">
        <v>201</v>
      </c>
      <c r="B190" s="255"/>
      <c r="C190" s="286"/>
      <c r="D190" s="236"/>
    </row>
    <row r="191" spans="1:21" ht="21.9" customHeight="1" x14ac:dyDescent="0.25">
      <c r="A191" s="190" t="s">
        <v>466</v>
      </c>
      <c r="B191" s="255"/>
      <c r="C191" s="286"/>
      <c r="D191" s="236"/>
    </row>
    <row r="192" spans="1:21" ht="21.9" customHeight="1" x14ac:dyDescent="0.25">
      <c r="A192" s="188" t="s">
        <v>233</v>
      </c>
      <c r="B192" s="254"/>
      <c r="C192" s="287"/>
      <c r="D192" s="236"/>
    </row>
    <row r="193" spans="1:21" ht="21.9" customHeight="1" x14ac:dyDescent="0.25">
      <c r="A193" s="106" t="s">
        <v>76</v>
      </c>
      <c r="B193" s="167">
        <f>SUM(B188:B192)</f>
        <v>0</v>
      </c>
      <c r="C193" s="108">
        <f>SUM(C188:C192)</f>
        <v>0</v>
      </c>
      <c r="D193" s="235"/>
    </row>
    <row r="194" spans="1:21" ht="15" customHeight="1" x14ac:dyDescent="0.25">
      <c r="A194" s="234" t="s">
        <v>423</v>
      </c>
    </row>
    <row r="195" spans="1:21" s="51" customFormat="1" ht="30" customHeight="1" x14ac:dyDescent="0.25">
      <c r="A195" s="51" t="s">
        <v>468</v>
      </c>
      <c r="B195" s="487" t="s">
        <v>406</v>
      </c>
      <c r="C195" s="487"/>
      <c r="D195" s="487"/>
      <c r="E195" s="384"/>
      <c r="F195" s="384"/>
      <c r="G195" s="384"/>
      <c r="H195" s="389"/>
      <c r="I195" s="389"/>
      <c r="J195" s="389"/>
      <c r="K195" s="389"/>
      <c r="L195" s="389"/>
      <c r="M195" s="389"/>
      <c r="N195" s="389"/>
      <c r="O195" s="389"/>
      <c r="P195" s="389"/>
      <c r="Q195" s="389"/>
      <c r="R195" s="389"/>
      <c r="S195" s="389"/>
      <c r="T195" s="389"/>
      <c r="U195" s="389"/>
    </row>
    <row r="196" spans="1:21" ht="15" customHeight="1" x14ac:dyDescent="0.25">
      <c r="A196" s="51" t="s">
        <v>507</v>
      </c>
    </row>
    <row r="197" spans="1:21" s="388" customFormat="1" x14ac:dyDescent="0.25">
      <c r="E197" s="382"/>
      <c r="F197" s="382"/>
      <c r="G197" s="382"/>
    </row>
    <row r="198" spans="1:21" ht="15" customHeight="1" x14ac:dyDescent="0.25">
      <c r="A198" s="488" t="s">
        <v>224</v>
      </c>
      <c r="B198" s="489"/>
      <c r="C198" s="489"/>
      <c r="D198" s="490"/>
    </row>
    <row r="199" spans="1:21" ht="15" customHeight="1" x14ac:dyDescent="0.25">
      <c r="A199" s="106" t="s">
        <v>10</v>
      </c>
      <c r="B199" s="491" t="s">
        <v>225</v>
      </c>
      <c r="C199" s="492"/>
      <c r="D199" s="102" t="s">
        <v>226</v>
      </c>
    </row>
    <row r="200" spans="1:21" ht="15" customHeight="1" x14ac:dyDescent="0.25">
      <c r="A200" s="352" t="s">
        <v>422</v>
      </c>
      <c r="B200" s="493"/>
      <c r="C200" s="494"/>
      <c r="D200" s="495" t="s">
        <v>227</v>
      </c>
    </row>
    <row r="201" spans="1:21" ht="24.9" customHeight="1" x14ac:dyDescent="0.25">
      <c r="A201" s="103" t="s">
        <v>467</v>
      </c>
      <c r="B201" s="104" t="s">
        <v>228</v>
      </c>
      <c r="C201" s="107" t="s">
        <v>229</v>
      </c>
      <c r="D201" s="496"/>
    </row>
    <row r="202" spans="1:21" ht="21.9" customHeight="1" x14ac:dyDescent="0.25">
      <c r="A202" s="186" t="s">
        <v>200</v>
      </c>
      <c r="B202" s="253"/>
      <c r="C202" s="285"/>
      <c r="D202" s="236"/>
    </row>
    <row r="203" spans="1:21" ht="21.9" customHeight="1" x14ac:dyDescent="0.25">
      <c r="A203" s="190" t="s">
        <v>431</v>
      </c>
      <c r="B203" s="373"/>
      <c r="C203" s="374"/>
      <c r="D203" s="236"/>
      <c r="E203" s="383"/>
    </row>
    <row r="204" spans="1:21" ht="21.9" customHeight="1" x14ac:dyDescent="0.25">
      <c r="A204" s="187" t="s">
        <v>201</v>
      </c>
      <c r="B204" s="255"/>
      <c r="C204" s="286"/>
      <c r="D204" s="236"/>
    </row>
    <row r="205" spans="1:21" ht="21.9" customHeight="1" x14ac:dyDescent="0.25">
      <c r="A205" s="190" t="s">
        <v>466</v>
      </c>
      <c r="B205" s="255"/>
      <c r="C205" s="286"/>
      <c r="D205" s="236"/>
    </row>
    <row r="206" spans="1:21" ht="21.9" customHeight="1" x14ac:dyDescent="0.25">
      <c r="A206" s="188" t="s">
        <v>233</v>
      </c>
      <c r="B206" s="254"/>
      <c r="C206" s="287"/>
      <c r="D206" s="236"/>
    </row>
    <row r="207" spans="1:21" ht="21.9" customHeight="1" x14ac:dyDescent="0.25">
      <c r="A207" s="106" t="s">
        <v>76</v>
      </c>
      <c r="B207" s="167">
        <f>SUM(B202:B206)</f>
        <v>0</v>
      </c>
      <c r="C207" s="108">
        <f>SUM(C202:C206)</f>
        <v>0</v>
      </c>
      <c r="D207" s="235"/>
    </row>
    <row r="208" spans="1:21" ht="15" customHeight="1" x14ac:dyDescent="0.25">
      <c r="A208" s="234" t="s">
        <v>423</v>
      </c>
    </row>
    <row r="209" spans="1:21" s="51" customFormat="1" ht="30" customHeight="1" x14ac:dyDescent="0.25">
      <c r="A209" s="51" t="s">
        <v>468</v>
      </c>
      <c r="B209" s="487" t="s">
        <v>406</v>
      </c>
      <c r="C209" s="487"/>
      <c r="D209" s="487"/>
      <c r="E209" s="384"/>
      <c r="F209" s="384"/>
      <c r="G209" s="384"/>
      <c r="H209" s="389"/>
      <c r="I209" s="389"/>
      <c r="J209" s="389"/>
      <c r="K209" s="389"/>
      <c r="L209" s="389"/>
      <c r="M209" s="389"/>
      <c r="N209" s="389"/>
      <c r="O209" s="389"/>
      <c r="P209" s="389"/>
      <c r="Q209" s="389"/>
      <c r="R209" s="389"/>
      <c r="S209" s="389"/>
      <c r="T209" s="389"/>
      <c r="U209" s="389"/>
    </row>
    <row r="210" spans="1:21" ht="15" customHeight="1" x14ac:dyDescent="0.25">
      <c r="A210" s="51" t="s">
        <v>507</v>
      </c>
    </row>
    <row r="211" spans="1:21" s="388" customFormat="1" x14ac:dyDescent="0.25">
      <c r="E211" s="382"/>
      <c r="F211" s="382"/>
      <c r="G211" s="382"/>
    </row>
    <row r="212" spans="1:21" ht="15" customHeight="1" x14ac:dyDescent="0.25">
      <c r="A212" s="488" t="s">
        <v>224</v>
      </c>
      <c r="B212" s="489"/>
      <c r="C212" s="489"/>
      <c r="D212" s="490"/>
    </row>
    <row r="213" spans="1:21" ht="15" customHeight="1" x14ac:dyDescent="0.25">
      <c r="A213" s="106" t="s">
        <v>10</v>
      </c>
      <c r="B213" s="491" t="s">
        <v>225</v>
      </c>
      <c r="C213" s="492"/>
      <c r="D213" s="102" t="s">
        <v>226</v>
      </c>
    </row>
    <row r="214" spans="1:21" ht="15" customHeight="1" x14ac:dyDescent="0.25">
      <c r="A214" s="352" t="s">
        <v>422</v>
      </c>
      <c r="B214" s="493"/>
      <c r="C214" s="494"/>
      <c r="D214" s="495" t="s">
        <v>227</v>
      </c>
    </row>
    <row r="215" spans="1:21" ht="24.9" customHeight="1" x14ac:dyDescent="0.25">
      <c r="A215" s="103" t="s">
        <v>467</v>
      </c>
      <c r="B215" s="104" t="s">
        <v>228</v>
      </c>
      <c r="C215" s="107" t="s">
        <v>229</v>
      </c>
      <c r="D215" s="496"/>
    </row>
    <row r="216" spans="1:21" ht="21.9" customHeight="1" x14ac:dyDescent="0.25">
      <c r="A216" s="186" t="s">
        <v>200</v>
      </c>
      <c r="B216" s="253"/>
      <c r="C216" s="285"/>
      <c r="D216" s="236"/>
    </row>
    <row r="217" spans="1:21" ht="21.9" customHeight="1" x14ac:dyDescent="0.25">
      <c r="A217" s="190" t="s">
        <v>431</v>
      </c>
      <c r="B217" s="373"/>
      <c r="C217" s="374"/>
      <c r="D217" s="236"/>
      <c r="E217" s="383"/>
    </row>
    <row r="218" spans="1:21" ht="21.9" customHeight="1" x14ac:dyDescent="0.25">
      <c r="A218" s="187" t="s">
        <v>201</v>
      </c>
      <c r="B218" s="255"/>
      <c r="C218" s="286"/>
      <c r="D218" s="236"/>
    </row>
    <row r="219" spans="1:21" ht="21.9" customHeight="1" x14ac:dyDescent="0.25">
      <c r="A219" s="190" t="s">
        <v>466</v>
      </c>
      <c r="B219" s="255"/>
      <c r="C219" s="286"/>
      <c r="D219" s="236"/>
    </row>
    <row r="220" spans="1:21" ht="21.9" customHeight="1" x14ac:dyDescent="0.25">
      <c r="A220" s="188" t="s">
        <v>233</v>
      </c>
      <c r="B220" s="254"/>
      <c r="C220" s="287"/>
      <c r="D220" s="236"/>
    </row>
    <row r="221" spans="1:21" ht="21.9" customHeight="1" x14ac:dyDescent="0.25">
      <c r="A221" s="106" t="s">
        <v>76</v>
      </c>
      <c r="B221" s="167">
        <f>SUM(B216:B220)</f>
        <v>0</v>
      </c>
      <c r="C221" s="108">
        <f>SUM(C216:C220)</f>
        <v>0</v>
      </c>
      <c r="D221" s="235"/>
    </row>
    <row r="222" spans="1:21" ht="15" customHeight="1" x14ac:dyDescent="0.25">
      <c r="A222" s="234" t="s">
        <v>423</v>
      </c>
    </row>
    <row r="223" spans="1:21" s="51" customFormat="1" ht="30" customHeight="1" x14ac:dyDescent="0.25">
      <c r="A223" s="51" t="s">
        <v>468</v>
      </c>
      <c r="B223" s="487" t="s">
        <v>406</v>
      </c>
      <c r="C223" s="487"/>
      <c r="D223" s="487"/>
      <c r="E223" s="384"/>
      <c r="F223" s="384"/>
      <c r="G223" s="384"/>
      <c r="H223" s="389"/>
      <c r="I223" s="389"/>
      <c r="J223" s="389"/>
      <c r="K223" s="389"/>
      <c r="L223" s="389"/>
      <c r="M223" s="389"/>
      <c r="N223" s="389"/>
      <c r="O223" s="389"/>
      <c r="P223" s="389"/>
      <c r="Q223" s="389"/>
      <c r="R223" s="389"/>
      <c r="S223" s="389"/>
      <c r="T223" s="389"/>
      <c r="U223" s="389"/>
    </row>
    <row r="224" spans="1:21" ht="15" customHeight="1" x14ac:dyDescent="0.25">
      <c r="A224" s="51" t="s">
        <v>507</v>
      </c>
    </row>
    <row r="225" spans="1:21" s="388" customFormat="1" x14ac:dyDescent="0.25">
      <c r="E225" s="382"/>
      <c r="F225" s="382"/>
      <c r="G225" s="382"/>
    </row>
    <row r="226" spans="1:21" ht="15" customHeight="1" x14ac:dyDescent="0.25">
      <c r="A226" s="488" t="s">
        <v>224</v>
      </c>
      <c r="B226" s="489"/>
      <c r="C226" s="489"/>
      <c r="D226" s="490"/>
    </row>
    <row r="227" spans="1:21" ht="15" customHeight="1" x14ac:dyDescent="0.25">
      <c r="A227" s="106" t="s">
        <v>10</v>
      </c>
      <c r="B227" s="491" t="s">
        <v>225</v>
      </c>
      <c r="C227" s="492"/>
      <c r="D227" s="102" t="s">
        <v>226</v>
      </c>
    </row>
    <row r="228" spans="1:21" ht="15" customHeight="1" x14ac:dyDescent="0.25">
      <c r="A228" s="352" t="s">
        <v>422</v>
      </c>
      <c r="B228" s="493"/>
      <c r="C228" s="494"/>
      <c r="D228" s="495" t="s">
        <v>227</v>
      </c>
    </row>
    <row r="229" spans="1:21" ht="24.9" customHeight="1" x14ac:dyDescent="0.25">
      <c r="A229" s="103" t="s">
        <v>467</v>
      </c>
      <c r="B229" s="104" t="s">
        <v>228</v>
      </c>
      <c r="C229" s="107" t="s">
        <v>229</v>
      </c>
      <c r="D229" s="496"/>
    </row>
    <row r="230" spans="1:21" ht="21.9" customHeight="1" x14ac:dyDescent="0.25">
      <c r="A230" s="186" t="s">
        <v>200</v>
      </c>
      <c r="B230" s="253"/>
      <c r="C230" s="285"/>
      <c r="D230" s="236"/>
    </row>
    <row r="231" spans="1:21" ht="21.9" customHeight="1" x14ac:dyDescent="0.25">
      <c r="A231" s="190" t="s">
        <v>431</v>
      </c>
      <c r="B231" s="373"/>
      <c r="C231" s="374"/>
      <c r="D231" s="236"/>
      <c r="E231" s="383"/>
    </row>
    <row r="232" spans="1:21" ht="21.9" customHeight="1" x14ac:dyDescent="0.25">
      <c r="A232" s="187" t="s">
        <v>201</v>
      </c>
      <c r="B232" s="255"/>
      <c r="C232" s="286"/>
      <c r="D232" s="236"/>
    </row>
    <row r="233" spans="1:21" ht="21.9" customHeight="1" x14ac:dyDescent="0.25">
      <c r="A233" s="190" t="s">
        <v>466</v>
      </c>
      <c r="B233" s="255"/>
      <c r="C233" s="286"/>
      <c r="D233" s="236"/>
    </row>
    <row r="234" spans="1:21" ht="21.9" customHeight="1" x14ac:dyDescent="0.25">
      <c r="A234" s="188" t="s">
        <v>233</v>
      </c>
      <c r="B234" s="254"/>
      <c r="C234" s="287"/>
      <c r="D234" s="236"/>
    </row>
    <row r="235" spans="1:21" ht="21.9" customHeight="1" x14ac:dyDescent="0.25">
      <c r="A235" s="106" t="s">
        <v>76</v>
      </c>
      <c r="B235" s="167">
        <f>SUM(B230:B234)</f>
        <v>0</v>
      </c>
      <c r="C235" s="108">
        <f>SUM(C230:C234)</f>
        <v>0</v>
      </c>
      <c r="D235" s="235"/>
    </row>
    <row r="236" spans="1:21" ht="15" customHeight="1" x14ac:dyDescent="0.25">
      <c r="A236" s="234" t="s">
        <v>423</v>
      </c>
    </row>
    <row r="237" spans="1:21" s="51" customFormat="1" ht="30" customHeight="1" x14ac:dyDescent="0.25">
      <c r="A237" s="51" t="s">
        <v>468</v>
      </c>
      <c r="B237" s="487" t="s">
        <v>406</v>
      </c>
      <c r="C237" s="487"/>
      <c r="D237" s="487"/>
      <c r="E237" s="384"/>
      <c r="F237" s="384"/>
      <c r="G237" s="384"/>
      <c r="H237" s="389"/>
      <c r="I237" s="389"/>
      <c r="J237" s="389"/>
      <c r="K237" s="389"/>
      <c r="L237" s="389"/>
      <c r="M237" s="389"/>
      <c r="N237" s="389"/>
      <c r="O237" s="389"/>
      <c r="P237" s="389"/>
      <c r="Q237" s="389"/>
      <c r="R237" s="389"/>
      <c r="S237" s="389"/>
      <c r="T237" s="389"/>
      <c r="U237" s="389"/>
    </row>
    <row r="238" spans="1:21" ht="15" customHeight="1" x14ac:dyDescent="0.25">
      <c r="A238" s="51" t="s">
        <v>507</v>
      </c>
    </row>
    <row r="239" spans="1:21" s="388" customFormat="1" x14ac:dyDescent="0.25">
      <c r="E239" s="382"/>
      <c r="F239" s="382"/>
      <c r="G239" s="382"/>
    </row>
    <row r="240" spans="1:21" ht="15" customHeight="1" x14ac:dyDescent="0.25">
      <c r="A240" s="488" t="s">
        <v>224</v>
      </c>
      <c r="B240" s="489"/>
      <c r="C240" s="489"/>
      <c r="D240" s="490"/>
    </row>
    <row r="241" spans="1:21" ht="15" customHeight="1" x14ac:dyDescent="0.25">
      <c r="A241" s="106" t="s">
        <v>10</v>
      </c>
      <c r="B241" s="491" t="s">
        <v>225</v>
      </c>
      <c r="C241" s="492"/>
      <c r="D241" s="102" t="s">
        <v>226</v>
      </c>
    </row>
    <row r="242" spans="1:21" ht="15" customHeight="1" x14ac:dyDescent="0.25">
      <c r="A242" s="352" t="s">
        <v>422</v>
      </c>
      <c r="B242" s="493"/>
      <c r="C242" s="494"/>
      <c r="D242" s="495" t="s">
        <v>227</v>
      </c>
    </row>
    <row r="243" spans="1:21" ht="24.9" customHeight="1" x14ac:dyDescent="0.25">
      <c r="A243" s="103" t="s">
        <v>467</v>
      </c>
      <c r="B243" s="104" t="s">
        <v>228</v>
      </c>
      <c r="C243" s="107" t="s">
        <v>229</v>
      </c>
      <c r="D243" s="496"/>
    </row>
    <row r="244" spans="1:21" ht="21.9" customHeight="1" x14ac:dyDescent="0.25">
      <c r="A244" s="186" t="s">
        <v>200</v>
      </c>
      <c r="B244" s="253"/>
      <c r="C244" s="285"/>
      <c r="D244" s="236"/>
    </row>
    <row r="245" spans="1:21" ht="21.9" customHeight="1" x14ac:dyDescent="0.25">
      <c r="A245" s="190" t="s">
        <v>431</v>
      </c>
      <c r="B245" s="373"/>
      <c r="C245" s="374"/>
      <c r="D245" s="236"/>
      <c r="E245" s="383"/>
    </row>
    <row r="246" spans="1:21" ht="21.9" customHeight="1" x14ac:dyDescent="0.25">
      <c r="A246" s="187" t="s">
        <v>201</v>
      </c>
      <c r="B246" s="255"/>
      <c r="C246" s="286"/>
      <c r="D246" s="236"/>
    </row>
    <row r="247" spans="1:21" ht="21.9" customHeight="1" x14ac:dyDescent="0.25">
      <c r="A247" s="190" t="s">
        <v>466</v>
      </c>
      <c r="B247" s="255"/>
      <c r="C247" s="286"/>
      <c r="D247" s="236"/>
    </row>
    <row r="248" spans="1:21" ht="21.9" customHeight="1" x14ac:dyDescent="0.25">
      <c r="A248" s="188" t="s">
        <v>233</v>
      </c>
      <c r="B248" s="254"/>
      <c r="C248" s="287"/>
      <c r="D248" s="236"/>
    </row>
    <row r="249" spans="1:21" ht="21.9" customHeight="1" x14ac:dyDescent="0.25">
      <c r="A249" s="106" t="s">
        <v>76</v>
      </c>
      <c r="B249" s="167">
        <f>SUM(B244:B248)</f>
        <v>0</v>
      </c>
      <c r="C249" s="108">
        <f>SUM(C244:C248)</f>
        <v>0</v>
      </c>
      <c r="D249" s="235"/>
    </row>
    <row r="250" spans="1:21" ht="15" customHeight="1" x14ac:dyDescent="0.25">
      <c r="A250" s="234" t="s">
        <v>423</v>
      </c>
    </row>
    <row r="251" spans="1:21" s="51" customFormat="1" ht="30" customHeight="1" x14ac:dyDescent="0.25">
      <c r="A251" s="51" t="s">
        <v>468</v>
      </c>
      <c r="B251" s="487" t="s">
        <v>406</v>
      </c>
      <c r="C251" s="487"/>
      <c r="D251" s="487"/>
      <c r="E251" s="384"/>
      <c r="F251" s="384"/>
      <c r="G251" s="384"/>
      <c r="H251" s="389"/>
      <c r="I251" s="389"/>
      <c r="J251" s="389"/>
      <c r="K251" s="389"/>
      <c r="L251" s="389"/>
      <c r="M251" s="389"/>
      <c r="N251" s="389"/>
      <c r="O251" s="389"/>
      <c r="P251" s="389"/>
      <c r="Q251" s="389"/>
      <c r="R251" s="389"/>
      <c r="S251" s="389"/>
      <c r="T251" s="389"/>
      <c r="U251" s="389"/>
    </row>
    <row r="252" spans="1:21" ht="15" customHeight="1" x14ac:dyDescent="0.25">
      <c r="A252" s="51" t="s">
        <v>507</v>
      </c>
    </row>
    <row r="253" spans="1:21" s="388" customFormat="1" x14ac:dyDescent="0.25">
      <c r="E253" s="382"/>
      <c r="F253" s="382"/>
      <c r="G253" s="382"/>
    </row>
    <row r="254" spans="1:21" ht="15" customHeight="1" x14ac:dyDescent="0.25">
      <c r="A254" s="488" t="s">
        <v>224</v>
      </c>
      <c r="B254" s="489"/>
      <c r="C254" s="489"/>
      <c r="D254" s="490"/>
    </row>
    <row r="255" spans="1:21" ht="15" customHeight="1" x14ac:dyDescent="0.25">
      <c r="A255" s="106" t="s">
        <v>10</v>
      </c>
      <c r="B255" s="491" t="s">
        <v>225</v>
      </c>
      <c r="C255" s="492"/>
      <c r="D255" s="102" t="s">
        <v>226</v>
      </c>
    </row>
    <row r="256" spans="1:21" ht="15" customHeight="1" x14ac:dyDescent="0.25">
      <c r="A256" s="352" t="s">
        <v>422</v>
      </c>
      <c r="B256" s="493"/>
      <c r="C256" s="494"/>
      <c r="D256" s="495" t="s">
        <v>227</v>
      </c>
    </row>
    <row r="257" spans="1:21" ht="24.9" customHeight="1" x14ac:dyDescent="0.25">
      <c r="A257" s="103" t="s">
        <v>467</v>
      </c>
      <c r="B257" s="104" t="s">
        <v>228</v>
      </c>
      <c r="C257" s="107" t="s">
        <v>229</v>
      </c>
      <c r="D257" s="496"/>
    </row>
    <row r="258" spans="1:21" ht="21.9" customHeight="1" x14ac:dyDescent="0.25">
      <c r="A258" s="186" t="s">
        <v>200</v>
      </c>
      <c r="B258" s="253"/>
      <c r="C258" s="285"/>
      <c r="D258" s="236"/>
    </row>
    <row r="259" spans="1:21" ht="21.9" customHeight="1" x14ac:dyDescent="0.25">
      <c r="A259" s="190" t="s">
        <v>431</v>
      </c>
      <c r="B259" s="373"/>
      <c r="C259" s="374"/>
      <c r="D259" s="236"/>
      <c r="E259" s="383"/>
    </row>
    <row r="260" spans="1:21" ht="21.9" customHeight="1" x14ac:dyDescent="0.25">
      <c r="A260" s="187" t="s">
        <v>201</v>
      </c>
      <c r="B260" s="255"/>
      <c r="C260" s="286"/>
      <c r="D260" s="236"/>
    </row>
    <row r="261" spans="1:21" ht="21.9" customHeight="1" x14ac:dyDescent="0.25">
      <c r="A261" s="190" t="s">
        <v>466</v>
      </c>
      <c r="B261" s="255"/>
      <c r="C261" s="286"/>
      <c r="D261" s="236"/>
    </row>
    <row r="262" spans="1:21" ht="21.9" customHeight="1" x14ac:dyDescent="0.25">
      <c r="A262" s="188" t="s">
        <v>233</v>
      </c>
      <c r="B262" s="254"/>
      <c r="C262" s="287"/>
      <c r="D262" s="236"/>
    </row>
    <row r="263" spans="1:21" ht="21.9" customHeight="1" x14ac:dyDescent="0.25">
      <c r="A263" s="106" t="s">
        <v>76</v>
      </c>
      <c r="B263" s="167">
        <f>SUM(B258:B262)</f>
        <v>0</v>
      </c>
      <c r="C263" s="108">
        <f>SUM(C258:C262)</f>
        <v>0</v>
      </c>
      <c r="D263" s="235"/>
    </row>
    <row r="264" spans="1:21" ht="15" customHeight="1" x14ac:dyDescent="0.25">
      <c r="A264" s="234" t="s">
        <v>423</v>
      </c>
    </row>
    <row r="265" spans="1:21" s="51" customFormat="1" ht="30" customHeight="1" x14ac:dyDescent="0.25">
      <c r="A265" s="51" t="s">
        <v>468</v>
      </c>
      <c r="B265" s="487" t="s">
        <v>406</v>
      </c>
      <c r="C265" s="487"/>
      <c r="D265" s="487"/>
      <c r="E265" s="384"/>
      <c r="F265" s="384"/>
      <c r="G265" s="384"/>
      <c r="H265" s="389"/>
      <c r="I265" s="389"/>
      <c r="J265" s="389"/>
      <c r="K265" s="389"/>
      <c r="L265" s="389"/>
      <c r="M265" s="389"/>
      <c r="N265" s="389"/>
      <c r="O265" s="389"/>
      <c r="P265" s="389"/>
      <c r="Q265" s="389"/>
      <c r="R265" s="389"/>
      <c r="S265" s="389"/>
      <c r="T265" s="389"/>
      <c r="U265" s="389"/>
    </row>
    <row r="266" spans="1:21" ht="15" customHeight="1" x14ac:dyDescent="0.25">
      <c r="A266" s="51" t="s">
        <v>507</v>
      </c>
    </row>
    <row r="267" spans="1:21" s="388" customFormat="1" x14ac:dyDescent="0.25">
      <c r="E267" s="382"/>
      <c r="F267" s="382"/>
      <c r="G267" s="382"/>
    </row>
    <row r="268" spans="1:21" ht="15" customHeight="1" x14ac:dyDescent="0.25">
      <c r="A268" s="488" t="s">
        <v>224</v>
      </c>
      <c r="B268" s="489"/>
      <c r="C268" s="489"/>
      <c r="D268" s="490"/>
    </row>
    <row r="269" spans="1:21" ht="15" customHeight="1" x14ac:dyDescent="0.25">
      <c r="A269" s="106" t="s">
        <v>10</v>
      </c>
      <c r="B269" s="491" t="s">
        <v>225</v>
      </c>
      <c r="C269" s="492"/>
      <c r="D269" s="102" t="s">
        <v>226</v>
      </c>
    </row>
    <row r="270" spans="1:21" ht="15" customHeight="1" x14ac:dyDescent="0.25">
      <c r="A270" s="352" t="s">
        <v>422</v>
      </c>
      <c r="B270" s="493"/>
      <c r="C270" s="494"/>
      <c r="D270" s="495" t="s">
        <v>227</v>
      </c>
    </row>
    <row r="271" spans="1:21" ht="24.9" customHeight="1" x14ac:dyDescent="0.25">
      <c r="A271" s="103" t="s">
        <v>467</v>
      </c>
      <c r="B271" s="104" t="s">
        <v>228</v>
      </c>
      <c r="C271" s="107" t="s">
        <v>229</v>
      </c>
      <c r="D271" s="496"/>
    </row>
    <row r="272" spans="1:21" ht="21.9" customHeight="1" x14ac:dyDescent="0.25">
      <c r="A272" s="186" t="s">
        <v>200</v>
      </c>
      <c r="B272" s="253"/>
      <c r="C272" s="285"/>
      <c r="D272" s="236"/>
    </row>
    <row r="273" spans="1:21" ht="21.9" customHeight="1" x14ac:dyDescent="0.25">
      <c r="A273" s="190" t="s">
        <v>431</v>
      </c>
      <c r="B273" s="373"/>
      <c r="C273" s="374"/>
      <c r="D273" s="236"/>
      <c r="E273" s="383"/>
    </row>
    <row r="274" spans="1:21" ht="21.9" customHeight="1" x14ac:dyDescent="0.25">
      <c r="A274" s="187" t="s">
        <v>201</v>
      </c>
      <c r="B274" s="255"/>
      <c r="C274" s="286"/>
      <c r="D274" s="236"/>
    </row>
    <row r="275" spans="1:21" ht="21.9" customHeight="1" x14ac:dyDescent="0.25">
      <c r="A275" s="190" t="s">
        <v>466</v>
      </c>
      <c r="B275" s="255"/>
      <c r="C275" s="286"/>
      <c r="D275" s="236"/>
    </row>
    <row r="276" spans="1:21" ht="21.9" customHeight="1" x14ac:dyDescent="0.25">
      <c r="A276" s="188" t="s">
        <v>233</v>
      </c>
      <c r="B276" s="254"/>
      <c r="C276" s="287"/>
      <c r="D276" s="236"/>
    </row>
    <row r="277" spans="1:21" ht="21.9" customHeight="1" x14ac:dyDescent="0.25">
      <c r="A277" s="106" t="s">
        <v>76</v>
      </c>
      <c r="B277" s="167">
        <f>SUM(B272:B276)</f>
        <v>0</v>
      </c>
      <c r="C277" s="108">
        <f>SUM(C272:C276)</f>
        <v>0</v>
      </c>
      <c r="D277" s="235"/>
    </row>
    <row r="278" spans="1:21" ht="15" customHeight="1" x14ac:dyDescent="0.25">
      <c r="A278" s="234" t="s">
        <v>423</v>
      </c>
    </row>
    <row r="279" spans="1:21" s="51" customFormat="1" ht="30" customHeight="1" x14ac:dyDescent="0.25">
      <c r="A279" s="51" t="s">
        <v>468</v>
      </c>
      <c r="B279" s="487" t="s">
        <v>406</v>
      </c>
      <c r="C279" s="487"/>
      <c r="D279" s="487"/>
      <c r="E279" s="384"/>
      <c r="F279" s="384"/>
      <c r="G279" s="384"/>
      <c r="H279" s="389"/>
      <c r="I279" s="389"/>
      <c r="J279" s="389"/>
      <c r="K279" s="389"/>
      <c r="L279" s="389"/>
      <c r="M279" s="389"/>
      <c r="N279" s="389"/>
      <c r="O279" s="389"/>
      <c r="P279" s="389"/>
      <c r="Q279" s="389"/>
      <c r="R279" s="389"/>
      <c r="S279" s="389"/>
      <c r="T279" s="389"/>
      <c r="U279" s="389"/>
    </row>
    <row r="280" spans="1:21" ht="15" customHeight="1" x14ac:dyDescent="0.25">
      <c r="A280" s="51" t="s">
        <v>507</v>
      </c>
    </row>
    <row r="281" spans="1:21" s="388" customFormat="1" x14ac:dyDescent="0.25">
      <c r="E281" s="382"/>
      <c r="F281" s="382"/>
      <c r="G281" s="382"/>
    </row>
    <row r="282" spans="1:21" ht="15" customHeight="1" x14ac:dyDescent="0.25">
      <c r="A282" s="488" t="s">
        <v>224</v>
      </c>
      <c r="B282" s="489"/>
      <c r="C282" s="489"/>
      <c r="D282" s="490"/>
    </row>
    <row r="283" spans="1:21" ht="15" customHeight="1" x14ac:dyDescent="0.25">
      <c r="A283" s="106" t="s">
        <v>10</v>
      </c>
      <c r="B283" s="491" t="s">
        <v>225</v>
      </c>
      <c r="C283" s="492"/>
      <c r="D283" s="102" t="s">
        <v>226</v>
      </c>
    </row>
    <row r="284" spans="1:21" ht="15" customHeight="1" x14ac:dyDescent="0.25">
      <c r="A284" s="352" t="s">
        <v>422</v>
      </c>
      <c r="B284" s="493"/>
      <c r="C284" s="494"/>
      <c r="D284" s="495" t="s">
        <v>227</v>
      </c>
    </row>
    <row r="285" spans="1:21" ht="24.9" customHeight="1" x14ac:dyDescent="0.25">
      <c r="A285" s="103" t="s">
        <v>467</v>
      </c>
      <c r="B285" s="104" t="s">
        <v>228</v>
      </c>
      <c r="C285" s="107" t="s">
        <v>229</v>
      </c>
      <c r="D285" s="496"/>
    </row>
    <row r="286" spans="1:21" ht="21.9" customHeight="1" x14ac:dyDescent="0.25">
      <c r="A286" s="186" t="s">
        <v>200</v>
      </c>
      <c r="B286" s="253"/>
      <c r="C286" s="285"/>
      <c r="D286" s="236"/>
    </row>
    <row r="287" spans="1:21" ht="21.9" customHeight="1" x14ac:dyDescent="0.25">
      <c r="A287" s="190" t="s">
        <v>431</v>
      </c>
      <c r="B287" s="373"/>
      <c r="C287" s="374"/>
      <c r="D287" s="236"/>
      <c r="E287" s="383"/>
    </row>
    <row r="288" spans="1:21" ht="21.9" customHeight="1" x14ac:dyDescent="0.25">
      <c r="A288" s="187" t="s">
        <v>201</v>
      </c>
      <c r="B288" s="255"/>
      <c r="C288" s="286"/>
      <c r="D288" s="236"/>
    </row>
    <row r="289" spans="1:21" ht="21.9" customHeight="1" x14ac:dyDescent="0.25">
      <c r="A289" s="190" t="s">
        <v>466</v>
      </c>
      <c r="B289" s="255"/>
      <c r="C289" s="286"/>
      <c r="D289" s="236"/>
    </row>
    <row r="290" spans="1:21" ht="21.9" customHeight="1" x14ac:dyDescent="0.25">
      <c r="A290" s="188" t="s">
        <v>233</v>
      </c>
      <c r="B290" s="254"/>
      <c r="C290" s="287"/>
      <c r="D290" s="236"/>
    </row>
    <row r="291" spans="1:21" ht="21.9" customHeight="1" x14ac:dyDescent="0.25">
      <c r="A291" s="106" t="s">
        <v>76</v>
      </c>
      <c r="B291" s="167">
        <f>SUM(B286:B290)</f>
        <v>0</v>
      </c>
      <c r="C291" s="108">
        <f>SUM(C286:C290)</f>
        <v>0</v>
      </c>
      <c r="D291" s="235"/>
    </row>
    <row r="292" spans="1:21" ht="15" customHeight="1" x14ac:dyDescent="0.25">
      <c r="A292" s="234" t="s">
        <v>423</v>
      </c>
    </row>
    <row r="293" spans="1:21" s="51" customFormat="1" ht="30" customHeight="1" x14ac:dyDescent="0.25">
      <c r="A293" s="51" t="s">
        <v>468</v>
      </c>
      <c r="B293" s="487" t="s">
        <v>406</v>
      </c>
      <c r="C293" s="487"/>
      <c r="D293" s="487"/>
      <c r="E293" s="384"/>
      <c r="F293" s="384"/>
      <c r="G293" s="384"/>
      <c r="H293" s="389"/>
      <c r="I293" s="389"/>
      <c r="J293" s="389"/>
      <c r="K293" s="389"/>
      <c r="L293" s="389"/>
      <c r="M293" s="389"/>
      <c r="N293" s="389"/>
      <c r="O293" s="389"/>
      <c r="P293" s="389"/>
      <c r="Q293" s="389"/>
      <c r="R293" s="389"/>
      <c r="S293" s="389"/>
      <c r="T293" s="389"/>
      <c r="U293" s="389"/>
    </row>
    <row r="294" spans="1:21" ht="15" customHeight="1" x14ac:dyDescent="0.25">
      <c r="A294" s="51" t="s">
        <v>507</v>
      </c>
    </row>
    <row r="295" spans="1:21" s="388" customFormat="1" x14ac:dyDescent="0.25">
      <c r="E295" s="382"/>
      <c r="F295" s="382"/>
      <c r="G295" s="382"/>
    </row>
    <row r="296" spans="1:21" ht="15" customHeight="1" x14ac:dyDescent="0.25">
      <c r="A296" s="488" t="s">
        <v>224</v>
      </c>
      <c r="B296" s="489"/>
      <c r="C296" s="489"/>
      <c r="D296" s="490"/>
    </row>
    <row r="297" spans="1:21" ht="15" customHeight="1" x14ac:dyDescent="0.25">
      <c r="A297" s="106" t="s">
        <v>10</v>
      </c>
      <c r="B297" s="491" t="s">
        <v>225</v>
      </c>
      <c r="C297" s="492"/>
      <c r="D297" s="102" t="s">
        <v>226</v>
      </c>
    </row>
    <row r="298" spans="1:21" ht="15" customHeight="1" x14ac:dyDescent="0.25">
      <c r="A298" s="352" t="s">
        <v>422</v>
      </c>
      <c r="B298" s="493"/>
      <c r="C298" s="494"/>
      <c r="D298" s="495" t="s">
        <v>227</v>
      </c>
    </row>
    <row r="299" spans="1:21" ht="24.9" customHeight="1" x14ac:dyDescent="0.25">
      <c r="A299" s="103" t="s">
        <v>467</v>
      </c>
      <c r="B299" s="104" t="s">
        <v>228</v>
      </c>
      <c r="C299" s="107" t="s">
        <v>229</v>
      </c>
      <c r="D299" s="496"/>
    </row>
    <row r="300" spans="1:21" ht="21.9" customHeight="1" x14ac:dyDescent="0.25">
      <c r="A300" s="186" t="s">
        <v>200</v>
      </c>
      <c r="B300" s="253"/>
      <c r="C300" s="285"/>
      <c r="D300" s="236"/>
    </row>
    <row r="301" spans="1:21" ht="21.9" customHeight="1" x14ac:dyDescent="0.25">
      <c r="A301" s="190" t="s">
        <v>431</v>
      </c>
      <c r="B301" s="373"/>
      <c r="C301" s="374"/>
      <c r="D301" s="236"/>
      <c r="E301" s="383"/>
    </row>
    <row r="302" spans="1:21" ht="21.9" customHeight="1" x14ac:dyDescent="0.25">
      <c r="A302" s="187" t="s">
        <v>201</v>
      </c>
      <c r="B302" s="255"/>
      <c r="C302" s="286"/>
      <c r="D302" s="236"/>
    </row>
    <row r="303" spans="1:21" ht="21.9" customHeight="1" x14ac:dyDescent="0.25">
      <c r="A303" s="190" t="s">
        <v>466</v>
      </c>
      <c r="B303" s="255"/>
      <c r="C303" s="286"/>
      <c r="D303" s="236"/>
    </row>
    <row r="304" spans="1:21" ht="21.9" customHeight="1" x14ac:dyDescent="0.25">
      <c r="A304" s="188" t="s">
        <v>233</v>
      </c>
      <c r="B304" s="254"/>
      <c r="C304" s="287"/>
      <c r="D304" s="236"/>
    </row>
    <row r="305" spans="1:21" ht="21.9" customHeight="1" x14ac:dyDescent="0.25">
      <c r="A305" s="106" t="s">
        <v>76</v>
      </c>
      <c r="B305" s="167">
        <f>SUM(B300:B304)</f>
        <v>0</v>
      </c>
      <c r="C305" s="108">
        <f>SUM(C300:C304)</f>
        <v>0</v>
      </c>
      <c r="D305" s="235"/>
    </row>
    <row r="306" spans="1:21" ht="15" customHeight="1" x14ac:dyDescent="0.25">
      <c r="A306" s="234" t="s">
        <v>423</v>
      </c>
    </row>
    <row r="307" spans="1:21" s="51" customFormat="1" ht="30" customHeight="1" x14ac:dyDescent="0.25">
      <c r="A307" s="51" t="s">
        <v>468</v>
      </c>
      <c r="B307" s="487" t="s">
        <v>406</v>
      </c>
      <c r="C307" s="487"/>
      <c r="D307" s="487"/>
      <c r="E307" s="384"/>
      <c r="F307" s="384"/>
      <c r="G307" s="384"/>
      <c r="H307" s="389"/>
      <c r="I307" s="389"/>
      <c r="J307" s="389"/>
      <c r="K307" s="389"/>
      <c r="L307" s="389"/>
      <c r="M307" s="389"/>
      <c r="N307" s="389"/>
      <c r="O307" s="389"/>
      <c r="P307" s="389"/>
      <c r="Q307" s="389"/>
      <c r="R307" s="389"/>
      <c r="S307" s="389"/>
      <c r="T307" s="389"/>
      <c r="U307" s="389"/>
    </row>
    <row r="308" spans="1:21" ht="15" customHeight="1" x14ac:dyDescent="0.25">
      <c r="A308" s="51" t="s">
        <v>507</v>
      </c>
    </row>
    <row r="309" spans="1:21" s="388" customFormat="1" x14ac:dyDescent="0.25">
      <c r="E309" s="382"/>
      <c r="F309" s="382"/>
      <c r="G309" s="382"/>
    </row>
    <row r="310" spans="1:21" ht="15" customHeight="1" x14ac:dyDescent="0.25">
      <c r="A310" s="488" t="s">
        <v>224</v>
      </c>
      <c r="B310" s="489"/>
      <c r="C310" s="489"/>
      <c r="D310" s="490"/>
    </row>
    <row r="311" spans="1:21" ht="15" customHeight="1" x14ac:dyDescent="0.25">
      <c r="A311" s="106" t="s">
        <v>10</v>
      </c>
      <c r="B311" s="491" t="s">
        <v>225</v>
      </c>
      <c r="C311" s="492"/>
      <c r="D311" s="102" t="s">
        <v>226</v>
      </c>
    </row>
    <row r="312" spans="1:21" ht="15" customHeight="1" x14ac:dyDescent="0.25">
      <c r="A312" s="352" t="s">
        <v>422</v>
      </c>
      <c r="B312" s="493"/>
      <c r="C312" s="494"/>
      <c r="D312" s="495" t="s">
        <v>227</v>
      </c>
    </row>
    <row r="313" spans="1:21" ht="24.9" customHeight="1" x14ac:dyDescent="0.25">
      <c r="A313" s="103" t="s">
        <v>467</v>
      </c>
      <c r="B313" s="104" t="s">
        <v>228</v>
      </c>
      <c r="C313" s="107" t="s">
        <v>229</v>
      </c>
      <c r="D313" s="496"/>
    </row>
    <row r="314" spans="1:21" ht="21.9" customHeight="1" x14ac:dyDescent="0.25">
      <c r="A314" s="186" t="s">
        <v>200</v>
      </c>
      <c r="B314" s="253"/>
      <c r="C314" s="285"/>
      <c r="D314" s="236"/>
    </row>
    <row r="315" spans="1:21" ht="21.9" customHeight="1" x14ac:dyDescent="0.25">
      <c r="A315" s="190" t="s">
        <v>431</v>
      </c>
      <c r="B315" s="373"/>
      <c r="C315" s="374"/>
      <c r="D315" s="236"/>
      <c r="E315" s="383"/>
    </row>
    <row r="316" spans="1:21" ht="21.9" customHeight="1" x14ac:dyDescent="0.25">
      <c r="A316" s="187" t="s">
        <v>201</v>
      </c>
      <c r="B316" s="255"/>
      <c r="C316" s="286"/>
      <c r="D316" s="236"/>
    </row>
    <row r="317" spans="1:21" ht="21.9" customHeight="1" x14ac:dyDescent="0.25">
      <c r="A317" s="190" t="s">
        <v>466</v>
      </c>
      <c r="B317" s="255"/>
      <c r="C317" s="286"/>
      <c r="D317" s="236"/>
    </row>
    <row r="318" spans="1:21" ht="21.9" customHeight="1" x14ac:dyDescent="0.25">
      <c r="A318" s="188" t="s">
        <v>233</v>
      </c>
      <c r="B318" s="254"/>
      <c r="C318" s="287"/>
      <c r="D318" s="236"/>
    </row>
    <row r="319" spans="1:21" ht="21.9" customHeight="1" x14ac:dyDescent="0.25">
      <c r="A319" s="106" t="s">
        <v>76</v>
      </c>
      <c r="B319" s="167">
        <f>SUM(B314:B318)</f>
        <v>0</v>
      </c>
      <c r="C319" s="108">
        <f>SUM(C314:C318)</f>
        <v>0</v>
      </c>
      <c r="D319" s="235"/>
    </row>
    <row r="320" spans="1:21" ht="15" customHeight="1" x14ac:dyDescent="0.25">
      <c r="A320" s="234" t="s">
        <v>423</v>
      </c>
    </row>
    <row r="321" spans="1:21" s="51" customFormat="1" ht="30" customHeight="1" x14ac:dyDescent="0.25">
      <c r="A321" s="51" t="s">
        <v>468</v>
      </c>
      <c r="B321" s="487" t="s">
        <v>406</v>
      </c>
      <c r="C321" s="487"/>
      <c r="D321" s="487"/>
      <c r="E321" s="384"/>
      <c r="F321" s="384"/>
      <c r="G321" s="384"/>
      <c r="H321" s="389"/>
      <c r="I321" s="389"/>
      <c r="J321" s="389"/>
      <c r="K321" s="389"/>
      <c r="L321" s="389"/>
      <c r="M321" s="389"/>
      <c r="N321" s="389"/>
      <c r="O321" s="389"/>
      <c r="P321" s="389"/>
      <c r="Q321" s="389"/>
      <c r="R321" s="389"/>
      <c r="S321" s="389"/>
      <c r="T321" s="389"/>
      <c r="U321" s="389"/>
    </row>
    <row r="322" spans="1:21" ht="15" customHeight="1" x14ac:dyDescent="0.25">
      <c r="A322" s="51" t="s">
        <v>507</v>
      </c>
    </row>
    <row r="323" spans="1:21" s="388" customFormat="1" x14ac:dyDescent="0.25">
      <c r="E323" s="382"/>
      <c r="F323" s="382"/>
      <c r="G323" s="382"/>
    </row>
    <row r="324" spans="1:21" ht="15" customHeight="1" x14ac:dyDescent="0.25">
      <c r="A324" s="488" t="s">
        <v>224</v>
      </c>
      <c r="B324" s="489"/>
      <c r="C324" s="489"/>
      <c r="D324" s="490"/>
    </row>
    <row r="325" spans="1:21" ht="15" customHeight="1" x14ac:dyDescent="0.25">
      <c r="A325" s="106" t="s">
        <v>10</v>
      </c>
      <c r="B325" s="491" t="s">
        <v>225</v>
      </c>
      <c r="C325" s="492"/>
      <c r="D325" s="102" t="s">
        <v>226</v>
      </c>
    </row>
    <row r="326" spans="1:21" ht="15" customHeight="1" x14ac:dyDescent="0.25">
      <c r="A326" s="352" t="s">
        <v>422</v>
      </c>
      <c r="B326" s="493"/>
      <c r="C326" s="494"/>
      <c r="D326" s="495" t="s">
        <v>227</v>
      </c>
    </row>
    <row r="327" spans="1:21" ht="24.9" customHeight="1" x14ac:dyDescent="0.25">
      <c r="A327" s="103" t="s">
        <v>467</v>
      </c>
      <c r="B327" s="104" t="s">
        <v>228</v>
      </c>
      <c r="C327" s="107" t="s">
        <v>229</v>
      </c>
      <c r="D327" s="496"/>
    </row>
    <row r="328" spans="1:21" ht="21.9" customHeight="1" x14ac:dyDescent="0.25">
      <c r="A328" s="186" t="s">
        <v>200</v>
      </c>
      <c r="B328" s="253"/>
      <c r="C328" s="285"/>
      <c r="D328" s="236"/>
    </row>
    <row r="329" spans="1:21" ht="21.9" customHeight="1" x14ac:dyDescent="0.25">
      <c r="A329" s="190" t="s">
        <v>431</v>
      </c>
      <c r="B329" s="373"/>
      <c r="C329" s="374"/>
      <c r="D329" s="236"/>
      <c r="E329" s="383"/>
    </row>
    <row r="330" spans="1:21" ht="21.9" customHeight="1" x14ac:dyDescent="0.25">
      <c r="A330" s="187" t="s">
        <v>201</v>
      </c>
      <c r="B330" s="255"/>
      <c r="C330" s="286"/>
      <c r="D330" s="236"/>
    </row>
    <row r="331" spans="1:21" ht="21.9" customHeight="1" x14ac:dyDescent="0.25">
      <c r="A331" s="190" t="s">
        <v>466</v>
      </c>
      <c r="B331" s="255"/>
      <c r="C331" s="286"/>
      <c r="D331" s="236"/>
    </row>
    <row r="332" spans="1:21" ht="21.9" customHeight="1" x14ac:dyDescent="0.25">
      <c r="A332" s="188" t="s">
        <v>233</v>
      </c>
      <c r="B332" s="254"/>
      <c r="C332" s="287"/>
      <c r="D332" s="236"/>
    </row>
    <row r="333" spans="1:21" ht="21.9" customHeight="1" x14ac:dyDescent="0.25">
      <c r="A333" s="106" t="s">
        <v>76</v>
      </c>
      <c r="B333" s="167">
        <f>SUM(B328:B332)</f>
        <v>0</v>
      </c>
      <c r="C333" s="108">
        <f>SUM(C328:C332)</f>
        <v>0</v>
      </c>
      <c r="D333" s="235"/>
    </row>
    <row r="334" spans="1:21" ht="15" customHeight="1" x14ac:dyDescent="0.25">
      <c r="A334" s="234" t="s">
        <v>423</v>
      </c>
    </row>
    <row r="335" spans="1:21" s="51" customFormat="1" ht="30" customHeight="1" x14ac:dyDescent="0.25">
      <c r="A335" s="51" t="s">
        <v>468</v>
      </c>
      <c r="B335" s="487" t="s">
        <v>406</v>
      </c>
      <c r="C335" s="487"/>
      <c r="D335" s="487"/>
      <c r="E335" s="384"/>
      <c r="F335" s="384"/>
      <c r="G335" s="384"/>
      <c r="H335" s="389"/>
      <c r="I335" s="389"/>
      <c r="J335" s="389"/>
      <c r="K335" s="389"/>
      <c r="L335" s="389"/>
      <c r="M335" s="389"/>
      <c r="N335" s="389"/>
      <c r="O335" s="389"/>
      <c r="P335" s="389"/>
      <c r="Q335" s="389"/>
      <c r="R335" s="389"/>
      <c r="S335" s="389"/>
      <c r="T335" s="389"/>
      <c r="U335" s="389"/>
    </row>
    <row r="336" spans="1:21" ht="15" customHeight="1" x14ac:dyDescent="0.25">
      <c r="A336" s="51" t="s">
        <v>507</v>
      </c>
    </row>
    <row r="337" spans="1:21" s="388" customFormat="1" x14ac:dyDescent="0.25">
      <c r="E337" s="382"/>
      <c r="F337" s="382"/>
      <c r="G337" s="382"/>
    </row>
    <row r="338" spans="1:21" ht="15" customHeight="1" x14ac:dyDescent="0.25">
      <c r="A338" s="488" t="s">
        <v>224</v>
      </c>
      <c r="B338" s="489"/>
      <c r="C338" s="489"/>
      <c r="D338" s="490"/>
    </row>
    <row r="339" spans="1:21" ht="15" customHeight="1" x14ac:dyDescent="0.25">
      <c r="A339" s="106" t="s">
        <v>10</v>
      </c>
      <c r="B339" s="491" t="s">
        <v>225</v>
      </c>
      <c r="C339" s="492"/>
      <c r="D339" s="102" t="s">
        <v>226</v>
      </c>
    </row>
    <row r="340" spans="1:21" ht="15" customHeight="1" x14ac:dyDescent="0.25">
      <c r="A340" s="352" t="s">
        <v>422</v>
      </c>
      <c r="B340" s="493"/>
      <c r="C340" s="494"/>
      <c r="D340" s="495" t="s">
        <v>227</v>
      </c>
    </row>
    <row r="341" spans="1:21" ht="24.9" customHeight="1" x14ac:dyDescent="0.25">
      <c r="A341" s="103" t="s">
        <v>467</v>
      </c>
      <c r="B341" s="104" t="s">
        <v>228</v>
      </c>
      <c r="C341" s="107" t="s">
        <v>229</v>
      </c>
      <c r="D341" s="496"/>
    </row>
    <row r="342" spans="1:21" ht="21.9" customHeight="1" x14ac:dyDescent="0.25">
      <c r="A342" s="186" t="s">
        <v>200</v>
      </c>
      <c r="B342" s="253"/>
      <c r="C342" s="285"/>
      <c r="D342" s="236"/>
    </row>
    <row r="343" spans="1:21" ht="21.9" customHeight="1" x14ac:dyDescent="0.25">
      <c r="A343" s="190" t="s">
        <v>431</v>
      </c>
      <c r="B343" s="373"/>
      <c r="C343" s="374"/>
      <c r="D343" s="236"/>
      <c r="E343" s="383"/>
    </row>
    <row r="344" spans="1:21" ht="21.9" customHeight="1" x14ac:dyDescent="0.25">
      <c r="A344" s="187" t="s">
        <v>201</v>
      </c>
      <c r="B344" s="255"/>
      <c r="C344" s="286"/>
      <c r="D344" s="236"/>
    </row>
    <row r="345" spans="1:21" ht="21.9" customHeight="1" x14ac:dyDescent="0.25">
      <c r="A345" s="190" t="s">
        <v>466</v>
      </c>
      <c r="B345" s="255"/>
      <c r="C345" s="286"/>
      <c r="D345" s="236"/>
    </row>
    <row r="346" spans="1:21" ht="21.9" customHeight="1" x14ac:dyDescent="0.25">
      <c r="A346" s="188" t="s">
        <v>233</v>
      </c>
      <c r="B346" s="254"/>
      <c r="C346" s="287"/>
      <c r="D346" s="236"/>
    </row>
    <row r="347" spans="1:21" ht="21.9" customHeight="1" x14ac:dyDescent="0.25">
      <c r="A347" s="106" t="s">
        <v>76</v>
      </c>
      <c r="B347" s="167">
        <f>SUM(B342:B346)</f>
        <v>0</v>
      </c>
      <c r="C347" s="108">
        <f>SUM(C342:C346)</f>
        <v>0</v>
      </c>
      <c r="D347" s="235"/>
    </row>
    <row r="348" spans="1:21" ht="15" customHeight="1" x14ac:dyDescent="0.25">
      <c r="A348" s="234" t="s">
        <v>423</v>
      </c>
    </row>
    <row r="349" spans="1:21" s="51" customFormat="1" ht="30" customHeight="1" x14ac:dyDescent="0.25">
      <c r="A349" s="51" t="s">
        <v>468</v>
      </c>
      <c r="B349" s="487" t="s">
        <v>406</v>
      </c>
      <c r="C349" s="487"/>
      <c r="D349" s="487"/>
      <c r="E349" s="384"/>
      <c r="F349" s="384"/>
      <c r="G349" s="384"/>
      <c r="H349" s="389"/>
      <c r="I349" s="389"/>
      <c r="J349" s="389"/>
      <c r="K349" s="389"/>
      <c r="L349" s="389"/>
      <c r="M349" s="389"/>
      <c r="N349" s="389"/>
      <c r="O349" s="389"/>
      <c r="P349" s="389"/>
      <c r="Q349" s="389"/>
      <c r="R349" s="389"/>
      <c r="S349" s="389"/>
      <c r="T349" s="389"/>
      <c r="U349" s="389"/>
    </row>
    <row r="350" spans="1:21" ht="15" customHeight="1" x14ac:dyDescent="0.25">
      <c r="A350" s="51" t="s">
        <v>507</v>
      </c>
    </row>
    <row r="351" spans="1:21" s="388" customFormat="1" x14ac:dyDescent="0.25">
      <c r="E351" s="382"/>
      <c r="F351" s="382"/>
      <c r="G351" s="382"/>
    </row>
    <row r="352" spans="1:21" ht="15" customHeight="1" x14ac:dyDescent="0.25">
      <c r="A352" s="488" t="s">
        <v>224</v>
      </c>
      <c r="B352" s="489"/>
      <c r="C352" s="489"/>
      <c r="D352" s="490"/>
    </row>
    <row r="353" spans="1:21" ht="15" customHeight="1" x14ac:dyDescent="0.25">
      <c r="A353" s="106" t="s">
        <v>10</v>
      </c>
      <c r="B353" s="491" t="s">
        <v>225</v>
      </c>
      <c r="C353" s="492"/>
      <c r="D353" s="102" t="s">
        <v>226</v>
      </c>
    </row>
    <row r="354" spans="1:21" ht="15" customHeight="1" x14ac:dyDescent="0.25">
      <c r="A354" s="352" t="s">
        <v>422</v>
      </c>
      <c r="B354" s="493"/>
      <c r="C354" s="494"/>
      <c r="D354" s="495" t="s">
        <v>227</v>
      </c>
    </row>
    <row r="355" spans="1:21" ht="24.9" customHeight="1" x14ac:dyDescent="0.25">
      <c r="A355" s="103" t="s">
        <v>467</v>
      </c>
      <c r="B355" s="104" t="s">
        <v>228</v>
      </c>
      <c r="C355" s="107" t="s">
        <v>229</v>
      </c>
      <c r="D355" s="496"/>
    </row>
    <row r="356" spans="1:21" ht="21.9" customHeight="1" x14ac:dyDescent="0.25">
      <c r="A356" s="186" t="s">
        <v>200</v>
      </c>
      <c r="B356" s="253"/>
      <c r="C356" s="285"/>
      <c r="D356" s="236"/>
    </row>
    <row r="357" spans="1:21" ht="21.9" customHeight="1" x14ac:dyDescent="0.25">
      <c r="A357" s="190" t="s">
        <v>431</v>
      </c>
      <c r="B357" s="373"/>
      <c r="C357" s="374"/>
      <c r="D357" s="236"/>
      <c r="E357" s="383"/>
    </row>
    <row r="358" spans="1:21" ht="21.9" customHeight="1" x14ac:dyDescent="0.25">
      <c r="A358" s="187" t="s">
        <v>201</v>
      </c>
      <c r="B358" s="255"/>
      <c r="C358" s="286"/>
      <c r="D358" s="236"/>
    </row>
    <row r="359" spans="1:21" ht="21.9" customHeight="1" x14ac:dyDescent="0.25">
      <c r="A359" s="190" t="s">
        <v>466</v>
      </c>
      <c r="B359" s="255"/>
      <c r="C359" s="286"/>
      <c r="D359" s="236"/>
    </row>
    <row r="360" spans="1:21" ht="21.9" customHeight="1" x14ac:dyDescent="0.25">
      <c r="A360" s="188" t="s">
        <v>233</v>
      </c>
      <c r="B360" s="254"/>
      <c r="C360" s="287"/>
      <c r="D360" s="236"/>
    </row>
    <row r="361" spans="1:21" ht="21.9" customHeight="1" x14ac:dyDescent="0.25">
      <c r="A361" s="106" t="s">
        <v>76</v>
      </c>
      <c r="B361" s="167">
        <f>SUM(B356:B360)</f>
        <v>0</v>
      </c>
      <c r="C361" s="108">
        <f>SUM(C356:C360)</f>
        <v>0</v>
      </c>
      <c r="D361" s="235"/>
    </row>
    <row r="362" spans="1:21" ht="15" customHeight="1" x14ac:dyDescent="0.25">
      <c r="A362" s="234" t="s">
        <v>423</v>
      </c>
    </row>
    <row r="363" spans="1:21" s="51" customFormat="1" ht="30" customHeight="1" x14ac:dyDescent="0.25">
      <c r="A363" s="51" t="s">
        <v>468</v>
      </c>
      <c r="B363" s="487" t="s">
        <v>406</v>
      </c>
      <c r="C363" s="487"/>
      <c r="D363" s="487"/>
      <c r="E363" s="384"/>
      <c r="F363" s="384"/>
      <c r="G363" s="384"/>
      <c r="H363" s="389"/>
      <c r="I363" s="389"/>
      <c r="J363" s="389"/>
      <c r="K363" s="389"/>
      <c r="L363" s="389"/>
      <c r="M363" s="389"/>
      <c r="N363" s="389"/>
      <c r="O363" s="389"/>
      <c r="P363" s="389"/>
      <c r="Q363" s="389"/>
      <c r="R363" s="389"/>
      <c r="S363" s="389"/>
      <c r="T363" s="389"/>
      <c r="U363" s="389"/>
    </row>
    <row r="364" spans="1:21" ht="15" customHeight="1" x14ac:dyDescent="0.25">
      <c r="A364" s="51" t="s">
        <v>507</v>
      </c>
    </row>
    <row r="365" spans="1:21" s="388" customFormat="1" x14ac:dyDescent="0.25">
      <c r="E365" s="382"/>
      <c r="F365" s="382"/>
      <c r="G365" s="382"/>
    </row>
    <row r="366" spans="1:21" ht="15" customHeight="1" x14ac:dyDescent="0.25">
      <c r="A366" s="488" t="s">
        <v>224</v>
      </c>
      <c r="B366" s="489"/>
      <c r="C366" s="489"/>
      <c r="D366" s="490"/>
    </row>
    <row r="367" spans="1:21" ht="15" customHeight="1" x14ac:dyDescent="0.25">
      <c r="A367" s="106" t="s">
        <v>10</v>
      </c>
      <c r="B367" s="491" t="s">
        <v>225</v>
      </c>
      <c r="C367" s="492"/>
      <c r="D367" s="102" t="s">
        <v>226</v>
      </c>
    </row>
    <row r="368" spans="1:21" ht="15" customHeight="1" x14ac:dyDescent="0.25">
      <c r="A368" s="352" t="s">
        <v>422</v>
      </c>
      <c r="B368" s="493"/>
      <c r="C368" s="494"/>
      <c r="D368" s="495" t="s">
        <v>227</v>
      </c>
    </row>
    <row r="369" spans="1:21" ht="24.9" customHeight="1" x14ac:dyDescent="0.25">
      <c r="A369" s="103" t="s">
        <v>467</v>
      </c>
      <c r="B369" s="104" t="s">
        <v>228</v>
      </c>
      <c r="C369" s="107" t="s">
        <v>229</v>
      </c>
      <c r="D369" s="496"/>
    </row>
    <row r="370" spans="1:21" ht="21.9" customHeight="1" x14ac:dyDescent="0.25">
      <c r="A370" s="186" t="s">
        <v>200</v>
      </c>
      <c r="B370" s="253"/>
      <c r="C370" s="285"/>
      <c r="D370" s="236"/>
    </row>
    <row r="371" spans="1:21" ht="21.9" customHeight="1" x14ac:dyDescent="0.25">
      <c r="A371" s="190" t="s">
        <v>431</v>
      </c>
      <c r="B371" s="373"/>
      <c r="C371" s="374"/>
      <c r="D371" s="236"/>
      <c r="E371" s="383"/>
    </row>
    <row r="372" spans="1:21" ht="21.9" customHeight="1" x14ac:dyDescent="0.25">
      <c r="A372" s="187" t="s">
        <v>201</v>
      </c>
      <c r="B372" s="255"/>
      <c r="C372" s="286"/>
      <c r="D372" s="236"/>
    </row>
    <row r="373" spans="1:21" ht="21.9" customHeight="1" x14ac:dyDescent="0.25">
      <c r="A373" s="190" t="s">
        <v>466</v>
      </c>
      <c r="B373" s="255"/>
      <c r="C373" s="286"/>
      <c r="D373" s="236"/>
    </row>
    <row r="374" spans="1:21" ht="21.9" customHeight="1" x14ac:dyDescent="0.25">
      <c r="A374" s="188" t="s">
        <v>233</v>
      </c>
      <c r="B374" s="254"/>
      <c r="C374" s="287"/>
      <c r="D374" s="236"/>
    </row>
    <row r="375" spans="1:21" ht="21.9" customHeight="1" x14ac:dyDescent="0.25">
      <c r="A375" s="106" t="s">
        <v>76</v>
      </c>
      <c r="B375" s="167">
        <f>SUM(B370:B374)</f>
        <v>0</v>
      </c>
      <c r="C375" s="108">
        <f>SUM(C370:C374)</f>
        <v>0</v>
      </c>
      <c r="D375" s="235"/>
    </row>
    <row r="376" spans="1:21" ht="15" customHeight="1" x14ac:dyDescent="0.25">
      <c r="A376" s="234" t="s">
        <v>423</v>
      </c>
    </row>
    <row r="377" spans="1:21" s="51" customFormat="1" ht="30" customHeight="1" x14ac:dyDescent="0.25">
      <c r="A377" s="51" t="s">
        <v>468</v>
      </c>
      <c r="B377" s="487" t="s">
        <v>406</v>
      </c>
      <c r="C377" s="487"/>
      <c r="D377" s="487"/>
      <c r="E377" s="384"/>
      <c r="F377" s="384"/>
      <c r="G377" s="384"/>
      <c r="H377" s="389"/>
      <c r="I377" s="389"/>
      <c r="J377" s="389"/>
      <c r="K377" s="389"/>
      <c r="L377" s="389"/>
      <c r="M377" s="389"/>
      <c r="N377" s="389"/>
      <c r="O377" s="389"/>
      <c r="P377" s="389"/>
      <c r="Q377" s="389"/>
      <c r="R377" s="389"/>
      <c r="S377" s="389"/>
      <c r="T377" s="389"/>
      <c r="U377" s="389"/>
    </row>
    <row r="378" spans="1:21" ht="15" customHeight="1" x14ac:dyDescent="0.25">
      <c r="A378" s="51" t="s">
        <v>507</v>
      </c>
    </row>
    <row r="379" spans="1:21" s="388" customFormat="1" x14ac:dyDescent="0.25">
      <c r="E379" s="382"/>
      <c r="F379" s="382"/>
      <c r="G379" s="382"/>
    </row>
    <row r="380" spans="1:21" ht="15" customHeight="1" x14ac:dyDescent="0.25">
      <c r="A380" s="488" t="s">
        <v>224</v>
      </c>
      <c r="B380" s="489"/>
      <c r="C380" s="489"/>
      <c r="D380" s="490"/>
    </row>
    <row r="381" spans="1:21" ht="15" customHeight="1" x14ac:dyDescent="0.25">
      <c r="A381" s="106" t="s">
        <v>10</v>
      </c>
      <c r="B381" s="491" t="s">
        <v>225</v>
      </c>
      <c r="C381" s="492"/>
      <c r="D381" s="102" t="s">
        <v>226</v>
      </c>
    </row>
    <row r="382" spans="1:21" ht="15" customHeight="1" x14ac:dyDescent="0.25">
      <c r="A382" s="352" t="s">
        <v>422</v>
      </c>
      <c r="B382" s="493"/>
      <c r="C382" s="494"/>
      <c r="D382" s="495" t="s">
        <v>227</v>
      </c>
    </row>
    <row r="383" spans="1:21" ht="24.9" customHeight="1" x14ac:dyDescent="0.25">
      <c r="A383" s="103" t="s">
        <v>467</v>
      </c>
      <c r="B383" s="104" t="s">
        <v>228</v>
      </c>
      <c r="C383" s="107" t="s">
        <v>229</v>
      </c>
      <c r="D383" s="496"/>
    </row>
    <row r="384" spans="1:21" ht="21.9" customHeight="1" x14ac:dyDescent="0.25">
      <c r="A384" s="186" t="s">
        <v>200</v>
      </c>
      <c r="B384" s="253"/>
      <c r="C384" s="285"/>
      <c r="D384" s="236"/>
    </row>
    <row r="385" spans="1:21" ht="21.9" customHeight="1" x14ac:dyDescent="0.25">
      <c r="A385" s="190" t="s">
        <v>431</v>
      </c>
      <c r="B385" s="373"/>
      <c r="C385" s="374"/>
      <c r="D385" s="236"/>
      <c r="E385" s="383"/>
    </row>
    <row r="386" spans="1:21" ht="21.9" customHeight="1" x14ac:dyDescent="0.25">
      <c r="A386" s="187" t="s">
        <v>201</v>
      </c>
      <c r="B386" s="255"/>
      <c r="C386" s="286"/>
      <c r="D386" s="236"/>
    </row>
    <row r="387" spans="1:21" ht="21.9" customHeight="1" x14ac:dyDescent="0.25">
      <c r="A387" s="190" t="s">
        <v>466</v>
      </c>
      <c r="B387" s="255"/>
      <c r="C387" s="286"/>
      <c r="D387" s="236"/>
    </row>
    <row r="388" spans="1:21" ht="21.9" customHeight="1" x14ac:dyDescent="0.25">
      <c r="A388" s="188" t="s">
        <v>233</v>
      </c>
      <c r="B388" s="254"/>
      <c r="C388" s="287"/>
      <c r="D388" s="236"/>
    </row>
    <row r="389" spans="1:21" ht="21.9" customHeight="1" x14ac:dyDescent="0.25">
      <c r="A389" s="106" t="s">
        <v>76</v>
      </c>
      <c r="B389" s="167">
        <f>SUM(B384:B388)</f>
        <v>0</v>
      </c>
      <c r="C389" s="108">
        <f>SUM(C384:C388)</f>
        <v>0</v>
      </c>
      <c r="D389" s="235"/>
    </row>
    <row r="390" spans="1:21" ht="15" customHeight="1" x14ac:dyDescent="0.25">
      <c r="A390" s="234" t="s">
        <v>423</v>
      </c>
    </row>
    <row r="391" spans="1:21" s="51" customFormat="1" ht="30" customHeight="1" x14ac:dyDescent="0.25">
      <c r="A391" s="51" t="s">
        <v>468</v>
      </c>
      <c r="B391" s="487" t="s">
        <v>406</v>
      </c>
      <c r="C391" s="487"/>
      <c r="D391" s="487"/>
      <c r="E391" s="384"/>
      <c r="F391" s="384"/>
      <c r="G391" s="384"/>
      <c r="H391" s="389"/>
      <c r="I391" s="389"/>
      <c r="J391" s="389"/>
      <c r="K391" s="389"/>
      <c r="L391" s="389"/>
      <c r="M391" s="389"/>
      <c r="N391" s="389"/>
      <c r="O391" s="389"/>
      <c r="P391" s="389"/>
      <c r="Q391" s="389"/>
      <c r="R391" s="389"/>
      <c r="S391" s="389"/>
      <c r="T391" s="389"/>
      <c r="U391" s="389"/>
    </row>
    <row r="392" spans="1:21" ht="15" customHeight="1" x14ac:dyDescent="0.25">
      <c r="A392" s="51" t="s">
        <v>507</v>
      </c>
    </row>
    <row r="393" spans="1:21" ht="15" customHeight="1" x14ac:dyDescent="0.25">
      <c r="A393" s="488" t="s">
        <v>224</v>
      </c>
      <c r="B393" s="489"/>
      <c r="C393" s="489"/>
      <c r="D393" s="490"/>
    </row>
    <row r="394" spans="1:21" ht="15" customHeight="1" x14ac:dyDescent="0.25">
      <c r="A394" s="106" t="s">
        <v>10</v>
      </c>
      <c r="B394" s="491" t="s">
        <v>225</v>
      </c>
      <c r="C394" s="492"/>
      <c r="D394" s="102" t="s">
        <v>226</v>
      </c>
    </row>
    <row r="395" spans="1:21" ht="15" customHeight="1" x14ac:dyDescent="0.25">
      <c r="A395" s="352" t="s">
        <v>422</v>
      </c>
      <c r="B395" s="493"/>
      <c r="C395" s="494"/>
      <c r="D395" s="495" t="s">
        <v>227</v>
      </c>
    </row>
    <row r="396" spans="1:21" ht="24.9" customHeight="1" x14ac:dyDescent="0.25">
      <c r="A396" s="103" t="s">
        <v>467</v>
      </c>
      <c r="B396" s="104" t="s">
        <v>228</v>
      </c>
      <c r="C396" s="107" t="s">
        <v>229</v>
      </c>
      <c r="D396" s="496"/>
    </row>
    <row r="397" spans="1:21" ht="21.9" customHeight="1" x14ac:dyDescent="0.25">
      <c r="A397" s="186" t="s">
        <v>200</v>
      </c>
      <c r="B397" s="253"/>
      <c r="C397" s="285"/>
      <c r="D397" s="236"/>
    </row>
    <row r="398" spans="1:21" ht="21.9" customHeight="1" x14ac:dyDescent="0.25">
      <c r="A398" s="190" t="s">
        <v>431</v>
      </c>
      <c r="B398" s="373"/>
      <c r="C398" s="374"/>
      <c r="D398" s="236"/>
      <c r="E398" s="383"/>
    </row>
    <row r="399" spans="1:21" ht="21.9" customHeight="1" x14ac:dyDescent="0.25">
      <c r="A399" s="187" t="s">
        <v>201</v>
      </c>
      <c r="B399" s="255"/>
      <c r="C399" s="286"/>
      <c r="D399" s="236"/>
    </row>
    <row r="400" spans="1:21" ht="21.9" customHeight="1" x14ac:dyDescent="0.25">
      <c r="A400" s="190" t="s">
        <v>466</v>
      </c>
      <c r="B400" s="255"/>
      <c r="C400" s="286"/>
      <c r="D400" s="236"/>
    </row>
    <row r="401" spans="1:21" ht="21.9" customHeight="1" x14ac:dyDescent="0.25">
      <c r="A401" s="188" t="s">
        <v>233</v>
      </c>
      <c r="B401" s="254"/>
      <c r="C401" s="287"/>
      <c r="D401" s="236"/>
    </row>
    <row r="402" spans="1:21" ht="21.9" customHeight="1" x14ac:dyDescent="0.25">
      <c r="A402" s="106" t="s">
        <v>76</v>
      </c>
      <c r="B402" s="167">
        <f>SUM(B397:B401)</f>
        <v>0</v>
      </c>
      <c r="C402" s="108">
        <f>SUM(C397:C401)</f>
        <v>0</v>
      </c>
      <c r="D402" s="235"/>
    </row>
    <row r="403" spans="1:21" ht="15" customHeight="1" x14ac:dyDescent="0.25">
      <c r="A403" s="234" t="s">
        <v>423</v>
      </c>
    </row>
    <row r="404" spans="1:21" s="51" customFormat="1" ht="30" customHeight="1" x14ac:dyDescent="0.25">
      <c r="A404" s="51" t="s">
        <v>468</v>
      </c>
      <c r="B404" s="487" t="s">
        <v>406</v>
      </c>
      <c r="C404" s="487"/>
      <c r="D404" s="487"/>
      <c r="E404" s="384"/>
      <c r="F404" s="384"/>
      <c r="G404" s="384"/>
      <c r="H404" s="389"/>
      <c r="I404" s="389"/>
      <c r="J404" s="389"/>
      <c r="K404" s="389"/>
      <c r="L404" s="389"/>
      <c r="M404" s="389"/>
      <c r="N404" s="389"/>
      <c r="O404" s="389"/>
      <c r="P404" s="389"/>
      <c r="Q404" s="389"/>
      <c r="R404" s="389"/>
      <c r="S404" s="389"/>
      <c r="T404" s="389"/>
      <c r="U404" s="389"/>
    </row>
    <row r="405" spans="1:21" ht="15" customHeight="1" x14ac:dyDescent="0.25">
      <c r="A405" s="51" t="s">
        <v>507</v>
      </c>
    </row>
    <row r="406" spans="1:21" s="388" customFormat="1" x14ac:dyDescent="0.25">
      <c r="E406" s="382"/>
      <c r="F406" s="382"/>
      <c r="G406" s="382"/>
    </row>
    <row r="407" spans="1:21" ht="15" customHeight="1" x14ac:dyDescent="0.25">
      <c r="A407" s="488" t="s">
        <v>224</v>
      </c>
      <c r="B407" s="489"/>
      <c r="C407" s="489"/>
      <c r="D407" s="490"/>
    </row>
    <row r="408" spans="1:21" ht="15" customHeight="1" x14ac:dyDescent="0.25">
      <c r="A408" s="106" t="s">
        <v>10</v>
      </c>
      <c r="B408" s="491" t="s">
        <v>225</v>
      </c>
      <c r="C408" s="492"/>
      <c r="D408" s="102" t="s">
        <v>226</v>
      </c>
    </row>
    <row r="409" spans="1:21" ht="15" customHeight="1" x14ac:dyDescent="0.25">
      <c r="A409" s="352" t="s">
        <v>422</v>
      </c>
      <c r="B409" s="493"/>
      <c r="C409" s="494"/>
      <c r="D409" s="495" t="s">
        <v>227</v>
      </c>
    </row>
    <row r="410" spans="1:21" ht="24.9" customHeight="1" x14ac:dyDescent="0.25">
      <c r="A410" s="103" t="s">
        <v>467</v>
      </c>
      <c r="B410" s="104" t="s">
        <v>228</v>
      </c>
      <c r="C410" s="107" t="s">
        <v>229</v>
      </c>
      <c r="D410" s="496"/>
    </row>
    <row r="411" spans="1:21" ht="21.9" customHeight="1" x14ac:dyDescent="0.25">
      <c r="A411" s="186" t="s">
        <v>200</v>
      </c>
      <c r="B411" s="253"/>
      <c r="C411" s="285"/>
      <c r="D411" s="236"/>
    </row>
    <row r="412" spans="1:21" ht="21.9" customHeight="1" x14ac:dyDescent="0.25">
      <c r="A412" s="190" t="s">
        <v>431</v>
      </c>
      <c r="B412" s="373"/>
      <c r="C412" s="374"/>
      <c r="D412" s="236"/>
      <c r="E412" s="383"/>
    </row>
    <row r="413" spans="1:21" ht="21.9" customHeight="1" x14ac:dyDescent="0.25">
      <c r="A413" s="187" t="s">
        <v>201</v>
      </c>
      <c r="B413" s="255"/>
      <c r="C413" s="286"/>
      <c r="D413" s="236"/>
    </row>
    <row r="414" spans="1:21" ht="21.9" customHeight="1" x14ac:dyDescent="0.25">
      <c r="A414" s="190" t="s">
        <v>466</v>
      </c>
      <c r="B414" s="255"/>
      <c r="C414" s="286"/>
      <c r="D414" s="236"/>
    </row>
    <row r="415" spans="1:21" ht="21.9" customHeight="1" x14ac:dyDescent="0.25">
      <c r="A415" s="188" t="s">
        <v>233</v>
      </c>
      <c r="B415" s="254"/>
      <c r="C415" s="287"/>
      <c r="D415" s="236"/>
    </row>
    <row r="416" spans="1:21" ht="21.9" customHeight="1" x14ac:dyDescent="0.25">
      <c r="A416" s="106" t="s">
        <v>76</v>
      </c>
      <c r="B416" s="167">
        <f>SUM(B411:B415)</f>
        <v>0</v>
      </c>
      <c r="C416" s="108">
        <f>SUM(C411:C415)</f>
        <v>0</v>
      </c>
      <c r="D416" s="235"/>
    </row>
    <row r="417" spans="1:21" ht="15" customHeight="1" x14ac:dyDescent="0.25">
      <c r="A417" s="234" t="s">
        <v>423</v>
      </c>
    </row>
    <row r="418" spans="1:21" s="51" customFormat="1" ht="30" customHeight="1" x14ac:dyDescent="0.25">
      <c r="A418" s="51" t="s">
        <v>468</v>
      </c>
      <c r="B418" s="487" t="s">
        <v>406</v>
      </c>
      <c r="C418" s="487"/>
      <c r="D418" s="487"/>
      <c r="E418" s="384"/>
      <c r="F418" s="384"/>
      <c r="G418" s="384"/>
      <c r="H418" s="389"/>
      <c r="I418" s="389"/>
      <c r="J418" s="389"/>
      <c r="K418" s="389"/>
      <c r="L418" s="389"/>
      <c r="M418" s="389"/>
      <c r="N418" s="389"/>
      <c r="O418" s="389"/>
      <c r="P418" s="389"/>
      <c r="Q418" s="389"/>
      <c r="R418" s="389"/>
      <c r="S418" s="389"/>
      <c r="T418" s="389"/>
      <c r="U418" s="389"/>
    </row>
    <row r="419" spans="1:21" ht="15" customHeight="1" x14ac:dyDescent="0.25">
      <c r="A419" s="51" t="s">
        <v>507</v>
      </c>
    </row>
    <row r="420" spans="1:21" s="388" customFormat="1" x14ac:dyDescent="0.25">
      <c r="E420" s="382"/>
      <c r="F420" s="382"/>
      <c r="G420" s="382"/>
    </row>
    <row r="421" spans="1:21" ht="15" customHeight="1" x14ac:dyDescent="0.25">
      <c r="A421" s="488" t="s">
        <v>224</v>
      </c>
      <c r="B421" s="489"/>
      <c r="C421" s="489"/>
      <c r="D421" s="490"/>
    </row>
    <row r="422" spans="1:21" ht="15" customHeight="1" x14ac:dyDescent="0.25">
      <c r="A422" s="106" t="s">
        <v>10</v>
      </c>
      <c r="B422" s="491" t="s">
        <v>225</v>
      </c>
      <c r="C422" s="492"/>
      <c r="D422" s="102" t="s">
        <v>226</v>
      </c>
    </row>
    <row r="423" spans="1:21" ht="15" customHeight="1" x14ac:dyDescent="0.25">
      <c r="A423" s="352" t="s">
        <v>422</v>
      </c>
      <c r="B423" s="493"/>
      <c r="C423" s="494"/>
      <c r="D423" s="495" t="s">
        <v>227</v>
      </c>
    </row>
    <row r="424" spans="1:21" ht="24.9" customHeight="1" x14ac:dyDescent="0.25">
      <c r="A424" s="103" t="s">
        <v>467</v>
      </c>
      <c r="B424" s="104" t="s">
        <v>228</v>
      </c>
      <c r="C424" s="107" t="s">
        <v>229</v>
      </c>
      <c r="D424" s="496"/>
    </row>
    <row r="425" spans="1:21" ht="21.9" customHeight="1" x14ac:dyDescent="0.25">
      <c r="A425" s="186" t="s">
        <v>200</v>
      </c>
      <c r="B425" s="253"/>
      <c r="C425" s="285"/>
      <c r="D425" s="236"/>
    </row>
    <row r="426" spans="1:21" ht="21.9" customHeight="1" x14ac:dyDescent="0.25">
      <c r="A426" s="190" t="s">
        <v>431</v>
      </c>
      <c r="B426" s="373"/>
      <c r="C426" s="374"/>
      <c r="D426" s="236"/>
      <c r="E426" s="383"/>
    </row>
    <row r="427" spans="1:21" ht="21.9" customHeight="1" x14ac:dyDescent="0.25">
      <c r="A427" s="187" t="s">
        <v>201</v>
      </c>
      <c r="B427" s="255"/>
      <c r="C427" s="286"/>
      <c r="D427" s="236"/>
    </row>
    <row r="428" spans="1:21" ht="21.9" customHeight="1" x14ac:dyDescent="0.25">
      <c r="A428" s="190" t="s">
        <v>466</v>
      </c>
      <c r="B428" s="255"/>
      <c r="C428" s="286"/>
      <c r="D428" s="236"/>
    </row>
    <row r="429" spans="1:21" ht="21.9" customHeight="1" x14ac:dyDescent="0.25">
      <c r="A429" s="188" t="s">
        <v>233</v>
      </c>
      <c r="B429" s="254"/>
      <c r="C429" s="287"/>
      <c r="D429" s="236"/>
    </row>
    <row r="430" spans="1:21" ht="21.9" customHeight="1" x14ac:dyDescent="0.25">
      <c r="A430" s="106" t="s">
        <v>76</v>
      </c>
      <c r="B430" s="167">
        <f>SUM(B425:B429)</f>
        <v>0</v>
      </c>
      <c r="C430" s="108">
        <f>SUM(C425:C429)</f>
        <v>0</v>
      </c>
      <c r="D430" s="235"/>
    </row>
    <row r="431" spans="1:21" ht="15" customHeight="1" x14ac:dyDescent="0.25">
      <c r="A431" s="234" t="s">
        <v>423</v>
      </c>
    </row>
    <row r="432" spans="1:21" s="51" customFormat="1" ht="30" customHeight="1" x14ac:dyDescent="0.25">
      <c r="A432" s="51" t="s">
        <v>468</v>
      </c>
      <c r="B432" s="487" t="s">
        <v>406</v>
      </c>
      <c r="C432" s="487"/>
      <c r="D432" s="487"/>
      <c r="E432" s="384"/>
      <c r="F432" s="384"/>
      <c r="G432" s="384"/>
      <c r="H432" s="389"/>
      <c r="I432" s="389"/>
      <c r="J432" s="389"/>
      <c r="K432" s="389"/>
      <c r="L432" s="389"/>
      <c r="M432" s="389"/>
      <c r="N432" s="389"/>
      <c r="O432" s="389"/>
      <c r="P432" s="389"/>
      <c r="Q432" s="389"/>
      <c r="R432" s="389"/>
      <c r="S432" s="389"/>
      <c r="T432" s="389"/>
      <c r="U432" s="389"/>
    </row>
    <row r="433" spans="1:21" ht="15" customHeight="1" x14ac:dyDescent="0.25">
      <c r="A433" s="51" t="s">
        <v>507</v>
      </c>
    </row>
    <row r="434" spans="1:21" s="388" customFormat="1" x14ac:dyDescent="0.25">
      <c r="E434" s="382"/>
      <c r="F434" s="382"/>
      <c r="G434" s="382"/>
    </row>
    <row r="435" spans="1:21" ht="15" customHeight="1" x14ac:dyDescent="0.25">
      <c r="A435" s="488" t="s">
        <v>224</v>
      </c>
      <c r="B435" s="489"/>
      <c r="C435" s="489"/>
      <c r="D435" s="490"/>
    </row>
    <row r="436" spans="1:21" ht="15" customHeight="1" x14ac:dyDescent="0.25">
      <c r="A436" s="106" t="s">
        <v>10</v>
      </c>
      <c r="B436" s="491" t="s">
        <v>225</v>
      </c>
      <c r="C436" s="492"/>
      <c r="D436" s="102" t="s">
        <v>226</v>
      </c>
    </row>
    <row r="437" spans="1:21" ht="15" customHeight="1" x14ac:dyDescent="0.25">
      <c r="A437" s="352" t="s">
        <v>422</v>
      </c>
      <c r="B437" s="493"/>
      <c r="C437" s="494"/>
      <c r="D437" s="495" t="s">
        <v>227</v>
      </c>
    </row>
    <row r="438" spans="1:21" ht="24.9" customHeight="1" x14ac:dyDescent="0.25">
      <c r="A438" s="103" t="s">
        <v>467</v>
      </c>
      <c r="B438" s="104" t="s">
        <v>228</v>
      </c>
      <c r="C438" s="107" t="s">
        <v>229</v>
      </c>
      <c r="D438" s="496"/>
    </row>
    <row r="439" spans="1:21" ht="21.9" customHeight="1" x14ac:dyDescent="0.25">
      <c r="A439" s="186" t="s">
        <v>200</v>
      </c>
      <c r="B439" s="253"/>
      <c r="C439" s="285"/>
      <c r="D439" s="236"/>
    </row>
    <row r="440" spans="1:21" ht="21.9" customHeight="1" x14ac:dyDescent="0.25">
      <c r="A440" s="190" t="s">
        <v>431</v>
      </c>
      <c r="B440" s="373"/>
      <c r="C440" s="374"/>
      <c r="D440" s="236"/>
      <c r="E440" s="383"/>
    </row>
    <row r="441" spans="1:21" ht="21.9" customHeight="1" x14ac:dyDescent="0.25">
      <c r="A441" s="187" t="s">
        <v>201</v>
      </c>
      <c r="B441" s="255"/>
      <c r="C441" s="286"/>
      <c r="D441" s="236"/>
    </row>
    <row r="442" spans="1:21" ht="21.9" customHeight="1" x14ac:dyDescent="0.25">
      <c r="A442" s="190" t="s">
        <v>466</v>
      </c>
      <c r="B442" s="255"/>
      <c r="C442" s="286"/>
      <c r="D442" s="236"/>
    </row>
    <row r="443" spans="1:21" ht="21.9" customHeight="1" x14ac:dyDescent="0.25">
      <c r="A443" s="188" t="s">
        <v>233</v>
      </c>
      <c r="B443" s="254"/>
      <c r="C443" s="287"/>
      <c r="D443" s="236"/>
    </row>
    <row r="444" spans="1:21" ht="21.9" customHeight="1" x14ac:dyDescent="0.25">
      <c r="A444" s="106" t="s">
        <v>76</v>
      </c>
      <c r="B444" s="167">
        <f>SUM(B439:B443)</f>
        <v>0</v>
      </c>
      <c r="C444" s="108">
        <f>SUM(C439:C443)</f>
        <v>0</v>
      </c>
      <c r="D444" s="235"/>
    </row>
    <row r="445" spans="1:21" ht="15" customHeight="1" x14ac:dyDescent="0.25">
      <c r="A445" s="234" t="s">
        <v>423</v>
      </c>
    </row>
    <row r="446" spans="1:21" s="51" customFormat="1" ht="30" customHeight="1" x14ac:dyDescent="0.25">
      <c r="A446" s="51" t="s">
        <v>468</v>
      </c>
      <c r="B446" s="487" t="s">
        <v>406</v>
      </c>
      <c r="C446" s="487"/>
      <c r="D446" s="487"/>
      <c r="E446" s="384"/>
      <c r="F446" s="384"/>
      <c r="G446" s="384"/>
      <c r="H446" s="389"/>
      <c r="I446" s="389"/>
      <c r="J446" s="389"/>
      <c r="K446" s="389"/>
      <c r="L446" s="389"/>
      <c r="M446" s="389"/>
      <c r="N446" s="389"/>
      <c r="O446" s="389"/>
      <c r="P446" s="389"/>
      <c r="Q446" s="389"/>
      <c r="R446" s="389"/>
      <c r="S446" s="389"/>
      <c r="T446" s="389"/>
      <c r="U446" s="389"/>
    </row>
    <row r="447" spans="1:21" ht="15" customHeight="1" x14ac:dyDescent="0.25">
      <c r="A447" s="51" t="s">
        <v>507</v>
      </c>
    </row>
    <row r="448" spans="1:21" s="388" customFormat="1" x14ac:dyDescent="0.25">
      <c r="E448" s="382"/>
      <c r="F448" s="382"/>
      <c r="G448" s="382"/>
    </row>
    <row r="449" spans="1:21" ht="15" customHeight="1" x14ac:dyDescent="0.25">
      <c r="A449" s="488" t="s">
        <v>224</v>
      </c>
      <c r="B449" s="489"/>
      <c r="C449" s="489"/>
      <c r="D449" s="490"/>
    </row>
    <row r="450" spans="1:21" ht="15" customHeight="1" x14ac:dyDescent="0.25">
      <c r="A450" s="106" t="s">
        <v>10</v>
      </c>
      <c r="B450" s="491" t="s">
        <v>225</v>
      </c>
      <c r="C450" s="492"/>
      <c r="D450" s="102" t="s">
        <v>226</v>
      </c>
    </row>
    <row r="451" spans="1:21" ht="15" customHeight="1" x14ac:dyDescent="0.25">
      <c r="A451" s="352" t="s">
        <v>422</v>
      </c>
      <c r="B451" s="493"/>
      <c r="C451" s="494"/>
      <c r="D451" s="495" t="s">
        <v>227</v>
      </c>
    </row>
    <row r="452" spans="1:21" ht="24.9" customHeight="1" x14ac:dyDescent="0.25">
      <c r="A452" s="103" t="s">
        <v>467</v>
      </c>
      <c r="B452" s="104" t="s">
        <v>228</v>
      </c>
      <c r="C452" s="107" t="s">
        <v>229</v>
      </c>
      <c r="D452" s="496"/>
    </row>
    <row r="453" spans="1:21" ht="21.9" customHeight="1" x14ac:dyDescent="0.25">
      <c r="A453" s="186" t="s">
        <v>200</v>
      </c>
      <c r="B453" s="253"/>
      <c r="C453" s="285"/>
      <c r="D453" s="236"/>
    </row>
    <row r="454" spans="1:21" ht="21.9" customHeight="1" x14ac:dyDescent="0.25">
      <c r="A454" s="190" t="s">
        <v>431</v>
      </c>
      <c r="B454" s="373"/>
      <c r="C454" s="374"/>
      <c r="D454" s="236"/>
      <c r="E454" s="383"/>
    </row>
    <row r="455" spans="1:21" ht="21.9" customHeight="1" x14ac:dyDescent="0.25">
      <c r="A455" s="187" t="s">
        <v>201</v>
      </c>
      <c r="B455" s="255"/>
      <c r="C455" s="286"/>
      <c r="D455" s="236"/>
    </row>
    <row r="456" spans="1:21" ht="21.9" customHeight="1" x14ac:dyDescent="0.25">
      <c r="A456" s="190" t="s">
        <v>466</v>
      </c>
      <c r="B456" s="255"/>
      <c r="C456" s="286"/>
      <c r="D456" s="236"/>
    </row>
    <row r="457" spans="1:21" ht="21.9" customHeight="1" x14ac:dyDescent="0.25">
      <c r="A457" s="188" t="s">
        <v>233</v>
      </c>
      <c r="B457" s="254"/>
      <c r="C457" s="287"/>
      <c r="D457" s="236"/>
    </row>
    <row r="458" spans="1:21" ht="21.9" customHeight="1" x14ac:dyDescent="0.25">
      <c r="A458" s="106" t="s">
        <v>76</v>
      </c>
      <c r="B458" s="167">
        <f>SUM(B453:B457)</f>
        <v>0</v>
      </c>
      <c r="C458" s="108">
        <f>SUM(C453:C457)</f>
        <v>0</v>
      </c>
      <c r="D458" s="235"/>
    </row>
    <row r="459" spans="1:21" ht="15" customHeight="1" x14ac:dyDescent="0.25">
      <c r="A459" s="234" t="s">
        <v>423</v>
      </c>
    </row>
    <row r="460" spans="1:21" s="51" customFormat="1" ht="30" customHeight="1" x14ac:dyDescent="0.25">
      <c r="A460" s="51" t="s">
        <v>468</v>
      </c>
      <c r="B460" s="487" t="s">
        <v>406</v>
      </c>
      <c r="C460" s="487"/>
      <c r="D460" s="487"/>
      <c r="E460" s="384"/>
      <c r="F460" s="384"/>
      <c r="G460" s="384"/>
      <c r="H460" s="389"/>
      <c r="I460" s="389"/>
      <c r="J460" s="389"/>
      <c r="K460" s="389"/>
      <c r="L460" s="389"/>
      <c r="M460" s="389"/>
      <c r="N460" s="389"/>
      <c r="O460" s="389"/>
      <c r="P460" s="389"/>
      <c r="Q460" s="389"/>
      <c r="R460" s="389"/>
      <c r="S460" s="389"/>
      <c r="T460" s="389"/>
      <c r="U460" s="389"/>
    </row>
    <row r="461" spans="1:21" ht="15" customHeight="1" x14ac:dyDescent="0.25">
      <c r="A461" s="51" t="s">
        <v>507</v>
      </c>
    </row>
    <row r="462" spans="1:21" s="388" customFormat="1" x14ac:dyDescent="0.25">
      <c r="E462" s="382"/>
      <c r="F462" s="382"/>
      <c r="G462" s="382"/>
    </row>
    <row r="463" spans="1:21" ht="15" customHeight="1" x14ac:dyDescent="0.25">
      <c r="A463" s="488" t="s">
        <v>224</v>
      </c>
      <c r="B463" s="489"/>
      <c r="C463" s="489"/>
      <c r="D463" s="490"/>
    </row>
    <row r="464" spans="1:21" ht="15" customHeight="1" x14ac:dyDescent="0.25">
      <c r="A464" s="106" t="s">
        <v>10</v>
      </c>
      <c r="B464" s="491" t="s">
        <v>225</v>
      </c>
      <c r="C464" s="492"/>
      <c r="D464" s="102" t="s">
        <v>226</v>
      </c>
    </row>
    <row r="465" spans="1:21" ht="15" customHeight="1" x14ac:dyDescent="0.25">
      <c r="A465" s="352" t="s">
        <v>422</v>
      </c>
      <c r="B465" s="493"/>
      <c r="C465" s="494"/>
      <c r="D465" s="495" t="s">
        <v>227</v>
      </c>
    </row>
    <row r="466" spans="1:21" ht="24.9" customHeight="1" x14ac:dyDescent="0.25">
      <c r="A466" s="103" t="s">
        <v>467</v>
      </c>
      <c r="B466" s="104" t="s">
        <v>228</v>
      </c>
      <c r="C466" s="107" t="s">
        <v>229</v>
      </c>
      <c r="D466" s="496"/>
    </row>
    <row r="467" spans="1:21" ht="21.9" customHeight="1" x14ac:dyDescent="0.25">
      <c r="A467" s="186" t="s">
        <v>200</v>
      </c>
      <c r="B467" s="253"/>
      <c r="C467" s="285"/>
      <c r="D467" s="236"/>
    </row>
    <row r="468" spans="1:21" ht="21.9" customHeight="1" x14ac:dyDescent="0.25">
      <c r="A468" s="190" t="s">
        <v>431</v>
      </c>
      <c r="B468" s="373"/>
      <c r="C468" s="374"/>
      <c r="D468" s="236"/>
      <c r="E468" s="383"/>
    </row>
    <row r="469" spans="1:21" ht="21.9" customHeight="1" x14ac:dyDescent="0.25">
      <c r="A469" s="187" t="s">
        <v>201</v>
      </c>
      <c r="B469" s="255"/>
      <c r="C469" s="286"/>
      <c r="D469" s="236"/>
    </row>
    <row r="470" spans="1:21" ht="21.9" customHeight="1" x14ac:dyDescent="0.25">
      <c r="A470" s="190" t="s">
        <v>466</v>
      </c>
      <c r="B470" s="255"/>
      <c r="C470" s="286"/>
      <c r="D470" s="236"/>
    </row>
    <row r="471" spans="1:21" ht="21.9" customHeight="1" x14ac:dyDescent="0.25">
      <c r="A471" s="188" t="s">
        <v>233</v>
      </c>
      <c r="B471" s="254"/>
      <c r="C471" s="287"/>
      <c r="D471" s="236"/>
    </row>
    <row r="472" spans="1:21" ht="21.9" customHeight="1" x14ac:dyDescent="0.25">
      <c r="A472" s="106" t="s">
        <v>76</v>
      </c>
      <c r="B472" s="167">
        <f>SUM(B467:B471)</f>
        <v>0</v>
      </c>
      <c r="C472" s="108">
        <f>SUM(C467:C471)</f>
        <v>0</v>
      </c>
      <c r="D472" s="235"/>
    </row>
    <row r="473" spans="1:21" ht="15" customHeight="1" x14ac:dyDescent="0.25">
      <c r="A473" s="234" t="s">
        <v>423</v>
      </c>
    </row>
    <row r="474" spans="1:21" s="51" customFormat="1" ht="30" customHeight="1" x14ac:dyDescent="0.25">
      <c r="A474" s="51" t="s">
        <v>468</v>
      </c>
      <c r="B474" s="487" t="s">
        <v>406</v>
      </c>
      <c r="C474" s="487"/>
      <c r="D474" s="487"/>
      <c r="E474" s="384"/>
      <c r="F474" s="384"/>
      <c r="G474" s="384"/>
      <c r="H474" s="389"/>
      <c r="I474" s="389"/>
      <c r="J474" s="389"/>
      <c r="K474" s="389"/>
      <c r="L474" s="389"/>
      <c r="M474" s="389"/>
      <c r="N474" s="389"/>
      <c r="O474" s="389"/>
      <c r="P474" s="389"/>
      <c r="Q474" s="389"/>
      <c r="R474" s="389"/>
      <c r="S474" s="389"/>
      <c r="T474" s="389"/>
      <c r="U474" s="389"/>
    </row>
    <row r="475" spans="1:21" ht="15" customHeight="1" x14ac:dyDescent="0.25">
      <c r="A475" s="51" t="s">
        <v>507</v>
      </c>
    </row>
    <row r="476" spans="1:21" s="388" customFormat="1" x14ac:dyDescent="0.25">
      <c r="E476" s="382"/>
      <c r="F476" s="382"/>
      <c r="G476" s="382"/>
    </row>
    <row r="477" spans="1:21" ht="15" customHeight="1" x14ac:dyDescent="0.25">
      <c r="A477" s="488" t="s">
        <v>224</v>
      </c>
      <c r="B477" s="489"/>
      <c r="C477" s="489"/>
      <c r="D477" s="490"/>
    </row>
    <row r="478" spans="1:21" ht="15" customHeight="1" x14ac:dyDescent="0.25">
      <c r="A478" s="106" t="s">
        <v>10</v>
      </c>
      <c r="B478" s="491" t="s">
        <v>225</v>
      </c>
      <c r="C478" s="492"/>
      <c r="D478" s="102" t="s">
        <v>226</v>
      </c>
    </row>
    <row r="479" spans="1:21" ht="15" customHeight="1" x14ac:dyDescent="0.25">
      <c r="A479" s="352" t="s">
        <v>422</v>
      </c>
      <c r="B479" s="493"/>
      <c r="C479" s="494"/>
      <c r="D479" s="495" t="s">
        <v>227</v>
      </c>
    </row>
    <row r="480" spans="1:21" ht="24.9" customHeight="1" x14ac:dyDescent="0.25">
      <c r="A480" s="103" t="s">
        <v>467</v>
      </c>
      <c r="B480" s="104" t="s">
        <v>228</v>
      </c>
      <c r="C480" s="107" t="s">
        <v>229</v>
      </c>
      <c r="D480" s="496"/>
    </row>
    <row r="481" spans="1:21" ht="21.9" customHeight="1" x14ac:dyDescent="0.25">
      <c r="A481" s="186" t="s">
        <v>200</v>
      </c>
      <c r="B481" s="253"/>
      <c r="C481" s="285"/>
      <c r="D481" s="236"/>
    </row>
    <row r="482" spans="1:21" ht="21.9" customHeight="1" x14ac:dyDescent="0.25">
      <c r="A482" s="190" t="s">
        <v>431</v>
      </c>
      <c r="B482" s="373"/>
      <c r="C482" s="374"/>
      <c r="D482" s="236"/>
      <c r="E482" s="383"/>
    </row>
    <row r="483" spans="1:21" ht="21.9" customHeight="1" x14ac:dyDescent="0.25">
      <c r="A483" s="187" t="s">
        <v>201</v>
      </c>
      <c r="B483" s="255"/>
      <c r="C483" s="286"/>
      <c r="D483" s="236"/>
    </row>
    <row r="484" spans="1:21" ht="21.9" customHeight="1" x14ac:dyDescent="0.25">
      <c r="A484" s="190" t="s">
        <v>466</v>
      </c>
      <c r="B484" s="255"/>
      <c r="C484" s="286"/>
      <c r="D484" s="236"/>
    </row>
    <row r="485" spans="1:21" ht="21.9" customHeight="1" x14ac:dyDescent="0.25">
      <c r="A485" s="188" t="s">
        <v>233</v>
      </c>
      <c r="B485" s="254"/>
      <c r="C485" s="287"/>
      <c r="D485" s="236"/>
    </row>
    <row r="486" spans="1:21" ht="21.9" customHeight="1" x14ac:dyDescent="0.25">
      <c r="A486" s="106" t="s">
        <v>76</v>
      </c>
      <c r="B486" s="167">
        <f>SUM(B481:B485)</f>
        <v>0</v>
      </c>
      <c r="C486" s="108">
        <f>SUM(C481:C485)</f>
        <v>0</v>
      </c>
      <c r="D486" s="235"/>
    </row>
    <row r="487" spans="1:21" ht="15" customHeight="1" x14ac:dyDescent="0.25">
      <c r="A487" s="234" t="s">
        <v>423</v>
      </c>
    </row>
    <row r="488" spans="1:21" s="51" customFormat="1" ht="30" customHeight="1" x14ac:dyDescent="0.25">
      <c r="A488" s="51" t="s">
        <v>468</v>
      </c>
      <c r="B488" s="487" t="s">
        <v>406</v>
      </c>
      <c r="C488" s="487"/>
      <c r="D488" s="487"/>
      <c r="E488" s="384"/>
      <c r="F488" s="384"/>
      <c r="G488" s="384"/>
      <c r="H488" s="389"/>
      <c r="I488" s="389"/>
      <c r="J488" s="389"/>
      <c r="K488" s="389"/>
      <c r="L488" s="389"/>
      <c r="M488" s="389"/>
      <c r="N488" s="389"/>
      <c r="O488" s="389"/>
      <c r="P488" s="389"/>
      <c r="Q488" s="389"/>
      <c r="R488" s="389"/>
      <c r="S488" s="389"/>
      <c r="T488" s="389"/>
      <c r="U488" s="389"/>
    </row>
    <row r="489" spans="1:21" ht="15" customHeight="1" x14ac:dyDescent="0.25">
      <c r="A489" s="51" t="s">
        <v>507</v>
      </c>
    </row>
    <row r="490" spans="1:21" s="388" customFormat="1" x14ac:dyDescent="0.25">
      <c r="E490" s="382"/>
      <c r="F490" s="382"/>
      <c r="G490" s="382"/>
    </row>
    <row r="491" spans="1:21" ht="15" customHeight="1" x14ac:dyDescent="0.25">
      <c r="A491" s="488" t="s">
        <v>224</v>
      </c>
      <c r="B491" s="489"/>
      <c r="C491" s="489"/>
      <c r="D491" s="490"/>
    </row>
    <row r="492" spans="1:21" ht="15" customHeight="1" x14ac:dyDescent="0.25">
      <c r="A492" s="106" t="s">
        <v>10</v>
      </c>
      <c r="B492" s="491" t="s">
        <v>225</v>
      </c>
      <c r="C492" s="492"/>
      <c r="D492" s="102" t="s">
        <v>226</v>
      </c>
    </row>
    <row r="493" spans="1:21" ht="15" customHeight="1" x14ac:dyDescent="0.25">
      <c r="A493" s="352" t="s">
        <v>422</v>
      </c>
      <c r="B493" s="493"/>
      <c r="C493" s="494"/>
      <c r="D493" s="495" t="s">
        <v>227</v>
      </c>
    </row>
    <row r="494" spans="1:21" ht="24.9" customHeight="1" x14ac:dyDescent="0.25">
      <c r="A494" s="103" t="s">
        <v>467</v>
      </c>
      <c r="B494" s="104" t="s">
        <v>228</v>
      </c>
      <c r="C494" s="107" t="s">
        <v>229</v>
      </c>
      <c r="D494" s="496"/>
    </row>
    <row r="495" spans="1:21" ht="21.9" customHeight="1" x14ac:dyDescent="0.25">
      <c r="A495" s="186" t="s">
        <v>200</v>
      </c>
      <c r="B495" s="253"/>
      <c r="C495" s="285"/>
      <c r="D495" s="236"/>
    </row>
    <row r="496" spans="1:21" ht="21.9" customHeight="1" x14ac:dyDescent="0.25">
      <c r="A496" s="190" t="s">
        <v>431</v>
      </c>
      <c r="B496" s="373"/>
      <c r="C496" s="374"/>
      <c r="D496" s="236"/>
      <c r="E496" s="383"/>
    </row>
    <row r="497" spans="1:21" ht="21.9" customHeight="1" x14ac:dyDescent="0.25">
      <c r="A497" s="187" t="s">
        <v>201</v>
      </c>
      <c r="B497" s="255"/>
      <c r="C497" s="286"/>
      <c r="D497" s="236"/>
    </row>
    <row r="498" spans="1:21" ht="21.9" customHeight="1" x14ac:dyDescent="0.25">
      <c r="A498" s="190" t="s">
        <v>466</v>
      </c>
      <c r="B498" s="255"/>
      <c r="C498" s="286"/>
      <c r="D498" s="236"/>
    </row>
    <row r="499" spans="1:21" ht="21.9" customHeight="1" x14ac:dyDescent="0.25">
      <c r="A499" s="188" t="s">
        <v>233</v>
      </c>
      <c r="B499" s="254"/>
      <c r="C499" s="287"/>
      <c r="D499" s="236"/>
    </row>
    <row r="500" spans="1:21" ht="21.9" customHeight="1" x14ac:dyDescent="0.25">
      <c r="A500" s="106" t="s">
        <v>76</v>
      </c>
      <c r="B500" s="167">
        <f>SUM(B495:B499)</f>
        <v>0</v>
      </c>
      <c r="C500" s="108">
        <f>SUM(C495:C499)</f>
        <v>0</v>
      </c>
      <c r="D500" s="235"/>
    </row>
    <row r="501" spans="1:21" ht="15" customHeight="1" x14ac:dyDescent="0.25">
      <c r="A501" s="234" t="s">
        <v>423</v>
      </c>
    </row>
    <row r="502" spans="1:21" s="51" customFormat="1" ht="30" customHeight="1" x14ac:dyDescent="0.25">
      <c r="A502" s="51" t="s">
        <v>468</v>
      </c>
      <c r="B502" s="487" t="s">
        <v>406</v>
      </c>
      <c r="C502" s="487"/>
      <c r="D502" s="487"/>
      <c r="E502" s="384"/>
      <c r="F502" s="384"/>
      <c r="G502" s="384"/>
      <c r="H502" s="389"/>
      <c r="I502" s="389"/>
      <c r="J502" s="389"/>
      <c r="K502" s="389"/>
      <c r="L502" s="389"/>
      <c r="M502" s="389"/>
      <c r="N502" s="389"/>
      <c r="O502" s="389"/>
      <c r="P502" s="389"/>
      <c r="Q502" s="389"/>
      <c r="R502" s="389"/>
      <c r="S502" s="389"/>
      <c r="T502" s="389"/>
      <c r="U502" s="389"/>
    </row>
    <row r="503" spans="1:21" ht="15" customHeight="1" x14ac:dyDescent="0.25">
      <c r="A503" s="51" t="s">
        <v>507</v>
      </c>
    </row>
    <row r="504" spans="1:21" s="382" customFormat="1" x14ac:dyDescent="0.2">
      <c r="A504" s="382" t="s">
        <v>452</v>
      </c>
      <c r="B504" s="385"/>
      <c r="C504" s="388"/>
      <c r="D504" s="388"/>
    </row>
    <row r="505" spans="1:21" ht="15" customHeight="1" x14ac:dyDescent="0.25">
      <c r="A505" s="488" t="s">
        <v>224</v>
      </c>
      <c r="B505" s="489"/>
      <c r="C505" s="489"/>
      <c r="D505" s="490"/>
    </row>
    <row r="506" spans="1:21" ht="15" customHeight="1" x14ac:dyDescent="0.25">
      <c r="A506" s="106" t="s">
        <v>10</v>
      </c>
      <c r="B506" s="491" t="s">
        <v>225</v>
      </c>
      <c r="C506" s="492"/>
      <c r="D506" s="102" t="s">
        <v>226</v>
      </c>
    </row>
    <row r="507" spans="1:21" ht="15" customHeight="1" x14ac:dyDescent="0.25">
      <c r="A507" s="352" t="s">
        <v>422</v>
      </c>
      <c r="B507" s="493"/>
      <c r="C507" s="494"/>
      <c r="D507" s="495" t="s">
        <v>227</v>
      </c>
    </row>
    <row r="508" spans="1:21" ht="24.9" customHeight="1" x14ac:dyDescent="0.25">
      <c r="A508" s="103" t="s">
        <v>467</v>
      </c>
      <c r="B508" s="104" t="s">
        <v>228</v>
      </c>
      <c r="C508" s="107" t="s">
        <v>229</v>
      </c>
      <c r="D508" s="496"/>
    </row>
    <row r="509" spans="1:21" ht="21.9" customHeight="1" x14ac:dyDescent="0.25">
      <c r="A509" s="186" t="s">
        <v>200</v>
      </c>
      <c r="B509" s="253"/>
      <c r="C509" s="285"/>
      <c r="D509" s="236"/>
    </row>
    <row r="510" spans="1:21" ht="21.9" customHeight="1" x14ac:dyDescent="0.25">
      <c r="A510" s="190" t="s">
        <v>431</v>
      </c>
      <c r="B510" s="373"/>
      <c r="C510" s="374"/>
      <c r="D510" s="236"/>
      <c r="E510" s="383"/>
    </row>
    <row r="511" spans="1:21" ht="21.9" customHeight="1" x14ac:dyDescent="0.25">
      <c r="A511" s="187" t="s">
        <v>201</v>
      </c>
      <c r="B511" s="255"/>
      <c r="C511" s="286"/>
      <c r="D511" s="236"/>
    </row>
    <row r="512" spans="1:21" ht="21.9" customHeight="1" x14ac:dyDescent="0.25">
      <c r="A512" s="190" t="s">
        <v>466</v>
      </c>
      <c r="B512" s="255"/>
      <c r="C512" s="286"/>
      <c r="D512" s="236"/>
    </row>
    <row r="513" spans="1:21" ht="21.9" customHeight="1" x14ac:dyDescent="0.25">
      <c r="A513" s="188" t="s">
        <v>233</v>
      </c>
      <c r="B513" s="254"/>
      <c r="C513" s="287"/>
      <c r="D513" s="236"/>
    </row>
    <row r="514" spans="1:21" ht="21.9" customHeight="1" x14ac:dyDescent="0.25">
      <c r="A514" s="106" t="s">
        <v>76</v>
      </c>
      <c r="B514" s="167">
        <f>SUM(B509:B513)</f>
        <v>0</v>
      </c>
      <c r="C514" s="108">
        <f>SUM(C509:C513)</f>
        <v>0</v>
      </c>
      <c r="D514" s="235"/>
    </row>
    <row r="515" spans="1:21" ht="15" customHeight="1" x14ac:dyDescent="0.25">
      <c r="A515" s="234" t="s">
        <v>423</v>
      </c>
    </row>
    <row r="516" spans="1:21" s="51" customFormat="1" ht="30" customHeight="1" x14ac:dyDescent="0.25">
      <c r="A516" s="51" t="s">
        <v>468</v>
      </c>
      <c r="B516" s="487" t="s">
        <v>406</v>
      </c>
      <c r="C516" s="487"/>
      <c r="D516" s="487"/>
      <c r="E516" s="384"/>
      <c r="F516" s="384"/>
      <c r="G516" s="384"/>
      <c r="H516" s="389"/>
      <c r="I516" s="389"/>
      <c r="J516" s="389"/>
      <c r="K516" s="389"/>
      <c r="L516" s="389"/>
      <c r="M516" s="389"/>
      <c r="N516" s="389"/>
      <c r="O516" s="389"/>
      <c r="P516" s="389"/>
      <c r="Q516" s="389"/>
      <c r="R516" s="389"/>
      <c r="S516" s="389"/>
      <c r="T516" s="389"/>
      <c r="U516" s="389"/>
    </row>
    <row r="517" spans="1:21" ht="15" customHeight="1" x14ac:dyDescent="0.25">
      <c r="A517" s="51" t="s">
        <v>507</v>
      </c>
    </row>
    <row r="518" spans="1:21" s="382" customFormat="1" x14ac:dyDescent="0.2">
      <c r="A518" s="382" t="s">
        <v>453</v>
      </c>
      <c r="B518" s="385"/>
      <c r="C518" s="388"/>
      <c r="D518" s="388"/>
    </row>
    <row r="519" spans="1:21" ht="15" customHeight="1" x14ac:dyDescent="0.25">
      <c r="A519" s="488" t="s">
        <v>224</v>
      </c>
      <c r="B519" s="489"/>
      <c r="C519" s="489"/>
      <c r="D519" s="490"/>
    </row>
    <row r="520" spans="1:21" ht="15" customHeight="1" x14ac:dyDescent="0.25">
      <c r="A520" s="106" t="s">
        <v>10</v>
      </c>
      <c r="B520" s="491" t="s">
        <v>225</v>
      </c>
      <c r="C520" s="492"/>
      <c r="D520" s="102" t="s">
        <v>226</v>
      </c>
    </row>
    <row r="521" spans="1:21" ht="15" customHeight="1" x14ac:dyDescent="0.25">
      <c r="A521" s="352" t="s">
        <v>422</v>
      </c>
      <c r="B521" s="493"/>
      <c r="C521" s="494"/>
      <c r="D521" s="495" t="s">
        <v>227</v>
      </c>
    </row>
    <row r="522" spans="1:21" ht="24.9" customHeight="1" x14ac:dyDescent="0.25">
      <c r="A522" s="103" t="s">
        <v>467</v>
      </c>
      <c r="B522" s="104" t="s">
        <v>228</v>
      </c>
      <c r="C522" s="107" t="s">
        <v>229</v>
      </c>
      <c r="D522" s="496"/>
    </row>
    <row r="523" spans="1:21" ht="21.9" customHeight="1" x14ac:dyDescent="0.25">
      <c r="A523" s="186" t="s">
        <v>200</v>
      </c>
      <c r="B523" s="253"/>
      <c r="C523" s="285"/>
      <c r="D523" s="236"/>
    </row>
    <row r="524" spans="1:21" ht="21.9" customHeight="1" x14ac:dyDescent="0.25">
      <c r="A524" s="190" t="s">
        <v>431</v>
      </c>
      <c r="B524" s="373"/>
      <c r="C524" s="374"/>
      <c r="D524" s="236"/>
      <c r="E524" s="383"/>
    </row>
    <row r="525" spans="1:21" ht="21.9" customHeight="1" x14ac:dyDescent="0.25">
      <c r="A525" s="187" t="s">
        <v>201</v>
      </c>
      <c r="B525" s="255"/>
      <c r="C525" s="286"/>
      <c r="D525" s="236"/>
    </row>
    <row r="526" spans="1:21" ht="21.9" customHeight="1" x14ac:dyDescent="0.25">
      <c r="A526" s="190" t="s">
        <v>466</v>
      </c>
      <c r="B526" s="255"/>
      <c r="C526" s="286"/>
      <c r="D526" s="236"/>
    </row>
    <row r="527" spans="1:21" ht="21.9" customHeight="1" x14ac:dyDescent="0.25">
      <c r="A527" s="188" t="s">
        <v>233</v>
      </c>
      <c r="B527" s="254"/>
      <c r="C527" s="287"/>
      <c r="D527" s="236"/>
    </row>
    <row r="528" spans="1:21" ht="21.9" customHeight="1" x14ac:dyDescent="0.25">
      <c r="A528" s="106" t="s">
        <v>76</v>
      </c>
      <c r="B528" s="167">
        <f>SUM(B523:B527)</f>
        <v>0</v>
      </c>
      <c r="C528" s="108">
        <f>SUM(C523:C527)</f>
        <v>0</v>
      </c>
      <c r="D528" s="235"/>
    </row>
    <row r="529" spans="1:21" ht="15" customHeight="1" x14ac:dyDescent="0.25">
      <c r="A529" s="234" t="s">
        <v>423</v>
      </c>
    </row>
    <row r="530" spans="1:21" s="51" customFormat="1" ht="30" customHeight="1" x14ac:dyDescent="0.25">
      <c r="A530" s="51" t="s">
        <v>468</v>
      </c>
      <c r="B530" s="487" t="s">
        <v>406</v>
      </c>
      <c r="C530" s="487"/>
      <c r="D530" s="487"/>
      <c r="E530" s="384"/>
      <c r="F530" s="384"/>
      <c r="G530" s="384"/>
      <c r="H530" s="389"/>
      <c r="I530" s="389"/>
      <c r="J530" s="389"/>
      <c r="K530" s="389"/>
      <c r="L530" s="389"/>
      <c r="M530" s="389"/>
      <c r="N530" s="389"/>
      <c r="O530" s="389"/>
      <c r="P530" s="389"/>
      <c r="Q530" s="389"/>
      <c r="R530" s="389"/>
      <c r="S530" s="389"/>
      <c r="T530" s="389"/>
      <c r="U530" s="389"/>
    </row>
    <row r="531" spans="1:21" ht="15" customHeight="1" x14ac:dyDescent="0.25">
      <c r="A531" s="51" t="s">
        <v>507</v>
      </c>
    </row>
    <row r="532" spans="1:21" s="382" customFormat="1" x14ac:dyDescent="0.25">
      <c r="C532" s="388"/>
      <c r="D532" s="388"/>
    </row>
    <row r="533" spans="1:21" ht="15" customHeight="1" x14ac:dyDescent="0.25">
      <c r="A533" s="488" t="s">
        <v>224</v>
      </c>
      <c r="B533" s="489"/>
      <c r="C533" s="489"/>
      <c r="D533" s="490"/>
    </row>
    <row r="534" spans="1:21" ht="15" customHeight="1" x14ac:dyDescent="0.25">
      <c r="A534" s="106" t="s">
        <v>10</v>
      </c>
      <c r="B534" s="491" t="s">
        <v>225</v>
      </c>
      <c r="C534" s="492"/>
      <c r="D534" s="102" t="s">
        <v>226</v>
      </c>
    </row>
    <row r="535" spans="1:21" ht="15" customHeight="1" x14ac:dyDescent="0.25">
      <c r="A535" s="352" t="s">
        <v>422</v>
      </c>
      <c r="B535" s="493"/>
      <c r="C535" s="494"/>
      <c r="D535" s="495" t="s">
        <v>227</v>
      </c>
    </row>
    <row r="536" spans="1:21" ht="24.9" customHeight="1" x14ac:dyDescent="0.25">
      <c r="A536" s="103" t="s">
        <v>467</v>
      </c>
      <c r="B536" s="104" t="s">
        <v>228</v>
      </c>
      <c r="C536" s="107" t="s">
        <v>229</v>
      </c>
      <c r="D536" s="496"/>
    </row>
    <row r="537" spans="1:21" ht="21.9" customHeight="1" x14ac:dyDescent="0.25">
      <c r="A537" s="186" t="s">
        <v>200</v>
      </c>
      <c r="B537" s="253"/>
      <c r="C537" s="285"/>
      <c r="D537" s="236"/>
    </row>
    <row r="538" spans="1:21" ht="21.9" customHeight="1" x14ac:dyDescent="0.25">
      <c r="A538" s="190" t="s">
        <v>431</v>
      </c>
      <c r="B538" s="373"/>
      <c r="C538" s="374"/>
      <c r="D538" s="236"/>
      <c r="E538" s="383"/>
    </row>
    <row r="539" spans="1:21" ht="21.9" customHeight="1" x14ac:dyDescent="0.25">
      <c r="A539" s="187" t="s">
        <v>201</v>
      </c>
      <c r="B539" s="255"/>
      <c r="C539" s="286"/>
      <c r="D539" s="236"/>
    </row>
    <row r="540" spans="1:21" ht="21.9" customHeight="1" x14ac:dyDescent="0.25">
      <c r="A540" s="190" t="s">
        <v>466</v>
      </c>
      <c r="B540" s="255"/>
      <c r="C540" s="286"/>
      <c r="D540" s="236"/>
    </row>
    <row r="541" spans="1:21" ht="21.9" customHeight="1" x14ac:dyDescent="0.25">
      <c r="A541" s="188" t="s">
        <v>233</v>
      </c>
      <c r="B541" s="254"/>
      <c r="C541" s="287"/>
      <c r="D541" s="236"/>
    </row>
    <row r="542" spans="1:21" ht="21.9" customHeight="1" x14ac:dyDescent="0.25">
      <c r="A542" s="106" t="s">
        <v>76</v>
      </c>
      <c r="B542" s="167">
        <f>SUM(B537:B541)</f>
        <v>0</v>
      </c>
      <c r="C542" s="108">
        <f>SUM(C537:C541)</f>
        <v>0</v>
      </c>
      <c r="D542" s="235"/>
    </row>
    <row r="543" spans="1:21" ht="15" customHeight="1" x14ac:dyDescent="0.25">
      <c r="A543" s="234" t="s">
        <v>423</v>
      </c>
    </row>
    <row r="544" spans="1:21" s="51" customFormat="1" ht="30" customHeight="1" x14ac:dyDescent="0.25">
      <c r="A544" s="51" t="s">
        <v>468</v>
      </c>
      <c r="B544" s="487" t="s">
        <v>406</v>
      </c>
      <c r="C544" s="487"/>
      <c r="D544" s="487"/>
      <c r="E544" s="384"/>
      <c r="F544" s="384"/>
      <c r="G544" s="384"/>
      <c r="H544" s="389"/>
      <c r="I544" s="389"/>
      <c r="J544" s="389"/>
      <c r="K544" s="389"/>
      <c r="L544" s="389"/>
      <c r="M544" s="389"/>
      <c r="N544" s="389"/>
      <c r="O544" s="389"/>
      <c r="P544" s="389"/>
      <c r="Q544" s="389"/>
      <c r="R544" s="389"/>
      <c r="S544" s="389"/>
      <c r="T544" s="389"/>
      <c r="U544" s="389"/>
    </row>
    <row r="545" spans="1:21" ht="15" customHeight="1" x14ac:dyDescent="0.25">
      <c r="A545" s="51" t="s">
        <v>507</v>
      </c>
    </row>
    <row r="546" spans="1:21" s="382" customFormat="1" x14ac:dyDescent="0.25">
      <c r="A546" s="388"/>
      <c r="B546" s="388"/>
      <c r="C546" s="388"/>
      <c r="D546" s="388"/>
    </row>
    <row r="547" spans="1:21" ht="15" customHeight="1" x14ac:dyDescent="0.25">
      <c r="A547" s="488" t="s">
        <v>224</v>
      </c>
      <c r="B547" s="489"/>
      <c r="C547" s="489"/>
      <c r="D547" s="490"/>
    </row>
    <row r="548" spans="1:21" ht="15" customHeight="1" x14ac:dyDescent="0.25">
      <c r="A548" s="106" t="s">
        <v>10</v>
      </c>
      <c r="B548" s="491" t="s">
        <v>225</v>
      </c>
      <c r="C548" s="492"/>
      <c r="D548" s="102" t="s">
        <v>226</v>
      </c>
    </row>
    <row r="549" spans="1:21" ht="15" customHeight="1" x14ac:dyDescent="0.25">
      <c r="A549" s="352" t="s">
        <v>422</v>
      </c>
      <c r="B549" s="493"/>
      <c r="C549" s="494"/>
      <c r="D549" s="495" t="s">
        <v>227</v>
      </c>
    </row>
    <row r="550" spans="1:21" ht="24.9" customHeight="1" x14ac:dyDescent="0.25">
      <c r="A550" s="103" t="s">
        <v>467</v>
      </c>
      <c r="B550" s="104" t="s">
        <v>228</v>
      </c>
      <c r="C550" s="107" t="s">
        <v>229</v>
      </c>
      <c r="D550" s="496"/>
    </row>
    <row r="551" spans="1:21" ht="21.9" customHeight="1" x14ac:dyDescent="0.25">
      <c r="A551" s="186" t="s">
        <v>200</v>
      </c>
      <c r="B551" s="253"/>
      <c r="C551" s="285"/>
      <c r="D551" s="236"/>
    </row>
    <row r="552" spans="1:21" ht="21.9" customHeight="1" x14ac:dyDescent="0.25">
      <c r="A552" s="190" t="s">
        <v>431</v>
      </c>
      <c r="B552" s="373"/>
      <c r="C552" s="374"/>
      <c r="D552" s="236"/>
      <c r="E552" s="383"/>
    </row>
    <row r="553" spans="1:21" ht="21.9" customHeight="1" x14ac:dyDescent="0.25">
      <c r="A553" s="187" t="s">
        <v>201</v>
      </c>
      <c r="B553" s="255"/>
      <c r="C553" s="286"/>
      <c r="D553" s="236"/>
    </row>
    <row r="554" spans="1:21" ht="21.9" customHeight="1" x14ac:dyDescent="0.25">
      <c r="A554" s="190" t="s">
        <v>466</v>
      </c>
      <c r="B554" s="255"/>
      <c r="C554" s="286"/>
      <c r="D554" s="236"/>
    </row>
    <row r="555" spans="1:21" ht="21.9" customHeight="1" x14ac:dyDescent="0.25">
      <c r="A555" s="188" t="s">
        <v>233</v>
      </c>
      <c r="B555" s="254"/>
      <c r="C555" s="287"/>
      <c r="D555" s="236"/>
    </row>
    <row r="556" spans="1:21" ht="21.9" customHeight="1" x14ac:dyDescent="0.25">
      <c r="A556" s="106" t="s">
        <v>76</v>
      </c>
      <c r="B556" s="167">
        <f>SUM(B551:B555)</f>
        <v>0</v>
      </c>
      <c r="C556" s="108">
        <f>SUM(C551:C555)</f>
        <v>0</v>
      </c>
      <c r="D556" s="235"/>
    </row>
    <row r="557" spans="1:21" ht="15" customHeight="1" x14ac:dyDescent="0.25">
      <c r="A557" s="234" t="s">
        <v>423</v>
      </c>
    </row>
    <row r="558" spans="1:21" s="51" customFormat="1" ht="30" customHeight="1" x14ac:dyDescent="0.25">
      <c r="A558" s="51" t="s">
        <v>468</v>
      </c>
      <c r="B558" s="487" t="s">
        <v>406</v>
      </c>
      <c r="C558" s="487"/>
      <c r="D558" s="487"/>
      <c r="E558" s="384"/>
      <c r="F558" s="384"/>
      <c r="G558" s="384"/>
      <c r="H558" s="389"/>
      <c r="I558" s="389"/>
      <c r="J558" s="389"/>
      <c r="K558" s="389"/>
      <c r="L558" s="389"/>
      <c r="M558" s="389"/>
      <c r="N558" s="389"/>
      <c r="O558" s="389"/>
      <c r="P558" s="389"/>
      <c r="Q558" s="389"/>
      <c r="R558" s="389"/>
      <c r="S558" s="389"/>
      <c r="T558" s="389"/>
      <c r="U558" s="389"/>
    </row>
    <row r="559" spans="1:21" ht="15" customHeight="1" x14ac:dyDescent="0.25">
      <c r="A559" s="51" t="s">
        <v>507</v>
      </c>
    </row>
    <row r="560" spans="1:21" s="382" customFormat="1" x14ac:dyDescent="0.25">
      <c r="A560" s="388"/>
      <c r="B560" s="388"/>
      <c r="C560" s="388"/>
      <c r="D560" s="388"/>
    </row>
    <row r="561" spans="1:21" ht="15" customHeight="1" x14ac:dyDescent="0.25">
      <c r="A561" s="488" t="s">
        <v>224</v>
      </c>
      <c r="B561" s="489"/>
      <c r="C561" s="489"/>
      <c r="D561" s="490"/>
    </row>
    <row r="562" spans="1:21" ht="15" customHeight="1" x14ac:dyDescent="0.25">
      <c r="A562" s="106" t="s">
        <v>10</v>
      </c>
      <c r="B562" s="491" t="s">
        <v>225</v>
      </c>
      <c r="C562" s="492"/>
      <c r="D562" s="102" t="s">
        <v>226</v>
      </c>
    </row>
    <row r="563" spans="1:21" ht="15" customHeight="1" x14ac:dyDescent="0.25">
      <c r="A563" s="352" t="s">
        <v>422</v>
      </c>
      <c r="B563" s="493"/>
      <c r="C563" s="494"/>
      <c r="D563" s="495" t="s">
        <v>227</v>
      </c>
    </row>
    <row r="564" spans="1:21" ht="24.9" customHeight="1" x14ac:dyDescent="0.25">
      <c r="A564" s="103" t="s">
        <v>467</v>
      </c>
      <c r="B564" s="104" t="s">
        <v>228</v>
      </c>
      <c r="C564" s="107" t="s">
        <v>229</v>
      </c>
      <c r="D564" s="496"/>
    </row>
    <row r="565" spans="1:21" ht="21.9" customHeight="1" x14ac:dyDescent="0.25">
      <c r="A565" s="186" t="s">
        <v>200</v>
      </c>
      <c r="B565" s="253"/>
      <c r="C565" s="285"/>
      <c r="D565" s="236"/>
    </row>
    <row r="566" spans="1:21" ht="21.9" customHeight="1" x14ac:dyDescent="0.25">
      <c r="A566" s="190" t="s">
        <v>431</v>
      </c>
      <c r="B566" s="373"/>
      <c r="C566" s="374"/>
      <c r="D566" s="236"/>
      <c r="E566" s="383"/>
    </row>
    <row r="567" spans="1:21" ht="21.9" customHeight="1" x14ac:dyDescent="0.25">
      <c r="A567" s="187" t="s">
        <v>201</v>
      </c>
      <c r="B567" s="255"/>
      <c r="C567" s="286"/>
      <c r="D567" s="236"/>
    </row>
    <row r="568" spans="1:21" ht="21.9" customHeight="1" x14ac:dyDescent="0.25">
      <c r="A568" s="190" t="s">
        <v>466</v>
      </c>
      <c r="B568" s="255"/>
      <c r="C568" s="286"/>
      <c r="D568" s="236"/>
    </row>
    <row r="569" spans="1:21" ht="21.9" customHeight="1" x14ac:dyDescent="0.25">
      <c r="A569" s="188" t="s">
        <v>233</v>
      </c>
      <c r="B569" s="254"/>
      <c r="C569" s="287"/>
      <c r="D569" s="236"/>
    </row>
    <row r="570" spans="1:21" ht="21.9" customHeight="1" x14ac:dyDescent="0.25">
      <c r="A570" s="106" t="s">
        <v>76</v>
      </c>
      <c r="B570" s="167">
        <f>SUM(B565:B569)</f>
        <v>0</v>
      </c>
      <c r="C570" s="108">
        <f>SUM(C565:C569)</f>
        <v>0</v>
      </c>
      <c r="D570" s="235"/>
    </row>
    <row r="571" spans="1:21" ht="15" customHeight="1" x14ac:dyDescent="0.25">
      <c r="A571" s="234" t="s">
        <v>423</v>
      </c>
    </row>
    <row r="572" spans="1:21" s="51" customFormat="1" ht="30" customHeight="1" x14ac:dyDescent="0.25">
      <c r="A572" s="51" t="s">
        <v>468</v>
      </c>
      <c r="B572" s="487" t="s">
        <v>406</v>
      </c>
      <c r="C572" s="487"/>
      <c r="D572" s="487"/>
      <c r="E572" s="384"/>
      <c r="F572" s="384"/>
      <c r="G572" s="384"/>
      <c r="H572" s="389"/>
      <c r="I572" s="389"/>
      <c r="J572" s="389"/>
      <c r="K572" s="389"/>
      <c r="L572" s="389"/>
      <c r="M572" s="389"/>
      <c r="N572" s="389"/>
      <c r="O572" s="389"/>
      <c r="P572" s="389"/>
      <c r="Q572" s="389"/>
      <c r="R572" s="389"/>
      <c r="S572" s="389"/>
      <c r="T572" s="389"/>
      <c r="U572" s="389"/>
    </row>
    <row r="573" spans="1:21" ht="15" customHeight="1" x14ac:dyDescent="0.25">
      <c r="A573" s="51" t="s">
        <v>507</v>
      </c>
    </row>
    <row r="574" spans="1:21" s="382" customFormat="1" x14ac:dyDescent="0.25">
      <c r="A574" s="388"/>
      <c r="B574" s="388"/>
      <c r="C574" s="388"/>
      <c r="D574" s="388"/>
    </row>
    <row r="575" spans="1:21" ht="15" customHeight="1" x14ac:dyDescent="0.25">
      <c r="A575" s="488" t="s">
        <v>224</v>
      </c>
      <c r="B575" s="489"/>
      <c r="C575" s="489"/>
      <c r="D575" s="490"/>
    </row>
    <row r="576" spans="1:21" ht="15" customHeight="1" x14ac:dyDescent="0.25">
      <c r="A576" s="106" t="s">
        <v>10</v>
      </c>
      <c r="B576" s="491" t="s">
        <v>225</v>
      </c>
      <c r="C576" s="492"/>
      <c r="D576" s="102" t="s">
        <v>226</v>
      </c>
    </row>
    <row r="577" spans="1:21" ht="15" customHeight="1" x14ac:dyDescent="0.25">
      <c r="A577" s="352" t="s">
        <v>422</v>
      </c>
      <c r="B577" s="493"/>
      <c r="C577" s="494"/>
      <c r="D577" s="495" t="s">
        <v>227</v>
      </c>
    </row>
    <row r="578" spans="1:21" ht="24.9" customHeight="1" x14ac:dyDescent="0.25">
      <c r="A578" s="103" t="s">
        <v>467</v>
      </c>
      <c r="B578" s="104" t="s">
        <v>228</v>
      </c>
      <c r="C578" s="107" t="s">
        <v>229</v>
      </c>
      <c r="D578" s="496"/>
    </row>
    <row r="579" spans="1:21" ht="21.9" customHeight="1" x14ac:dyDescent="0.25">
      <c r="A579" s="186" t="s">
        <v>200</v>
      </c>
      <c r="B579" s="253"/>
      <c r="C579" s="285"/>
      <c r="D579" s="236"/>
    </row>
    <row r="580" spans="1:21" ht="21.9" customHeight="1" x14ac:dyDescent="0.25">
      <c r="A580" s="190" t="s">
        <v>431</v>
      </c>
      <c r="B580" s="373"/>
      <c r="C580" s="374"/>
      <c r="D580" s="236"/>
      <c r="E580" s="383"/>
    </row>
    <row r="581" spans="1:21" ht="21.9" customHeight="1" x14ac:dyDescent="0.25">
      <c r="A581" s="187" t="s">
        <v>201</v>
      </c>
      <c r="B581" s="255"/>
      <c r="C581" s="286"/>
      <c r="D581" s="236"/>
    </row>
    <row r="582" spans="1:21" ht="21.9" customHeight="1" x14ac:dyDescent="0.25">
      <c r="A582" s="190" t="s">
        <v>466</v>
      </c>
      <c r="B582" s="255"/>
      <c r="C582" s="286"/>
      <c r="D582" s="236"/>
    </row>
    <row r="583" spans="1:21" ht="21.9" customHeight="1" x14ac:dyDescent="0.25">
      <c r="A583" s="188" t="s">
        <v>233</v>
      </c>
      <c r="B583" s="254"/>
      <c r="C583" s="287"/>
      <c r="D583" s="236"/>
    </row>
    <row r="584" spans="1:21" ht="21.9" customHeight="1" x14ac:dyDescent="0.25">
      <c r="A584" s="106" t="s">
        <v>76</v>
      </c>
      <c r="B584" s="167">
        <f>SUM(B579:B583)</f>
        <v>0</v>
      </c>
      <c r="C584" s="108">
        <f>SUM(C579:C583)</f>
        <v>0</v>
      </c>
      <c r="D584" s="235"/>
    </row>
    <row r="585" spans="1:21" ht="15" customHeight="1" x14ac:dyDescent="0.25">
      <c r="A585" s="234" t="s">
        <v>423</v>
      </c>
    </row>
    <row r="586" spans="1:21" s="51" customFormat="1" ht="30" customHeight="1" x14ac:dyDescent="0.25">
      <c r="A586" s="51" t="s">
        <v>468</v>
      </c>
      <c r="B586" s="487" t="s">
        <v>406</v>
      </c>
      <c r="C586" s="487"/>
      <c r="D586" s="487"/>
      <c r="E586" s="384"/>
      <c r="F586" s="384"/>
      <c r="G586" s="384"/>
      <c r="H586" s="389"/>
      <c r="I586" s="389"/>
      <c r="J586" s="389"/>
      <c r="K586" s="389"/>
      <c r="L586" s="389"/>
      <c r="M586" s="389"/>
      <c r="N586" s="389"/>
      <c r="O586" s="389"/>
      <c r="P586" s="389"/>
      <c r="Q586" s="389"/>
      <c r="R586" s="389"/>
      <c r="S586" s="389"/>
      <c r="T586" s="389"/>
      <c r="U586" s="389"/>
    </row>
    <row r="587" spans="1:21" ht="15" customHeight="1" x14ac:dyDescent="0.25">
      <c r="A587" s="51" t="s">
        <v>507</v>
      </c>
    </row>
    <row r="588" spans="1:21" ht="15" customHeight="1" x14ac:dyDescent="0.25">
      <c r="A588" s="488" t="s">
        <v>224</v>
      </c>
      <c r="B588" s="489"/>
      <c r="C588" s="489"/>
      <c r="D588" s="490"/>
    </row>
    <row r="589" spans="1:21" ht="15" customHeight="1" x14ac:dyDescent="0.25">
      <c r="A589" s="106" t="s">
        <v>10</v>
      </c>
      <c r="B589" s="491" t="s">
        <v>225</v>
      </c>
      <c r="C589" s="492"/>
      <c r="D589" s="102" t="s">
        <v>226</v>
      </c>
    </row>
    <row r="590" spans="1:21" ht="15" customHeight="1" x14ac:dyDescent="0.25">
      <c r="A590" s="352" t="s">
        <v>422</v>
      </c>
      <c r="B590" s="493"/>
      <c r="C590" s="494"/>
      <c r="D590" s="495" t="s">
        <v>227</v>
      </c>
    </row>
    <row r="591" spans="1:21" ht="24.9" customHeight="1" x14ac:dyDescent="0.25">
      <c r="A591" s="103" t="s">
        <v>467</v>
      </c>
      <c r="B591" s="104" t="s">
        <v>228</v>
      </c>
      <c r="C591" s="107" t="s">
        <v>229</v>
      </c>
      <c r="D591" s="496"/>
    </row>
    <row r="592" spans="1:21" ht="21.9" customHeight="1" x14ac:dyDescent="0.25">
      <c r="A592" s="186" t="s">
        <v>200</v>
      </c>
      <c r="B592" s="253"/>
      <c r="C592" s="285"/>
      <c r="D592" s="236"/>
    </row>
    <row r="593" spans="1:21" ht="21.9" customHeight="1" x14ac:dyDescent="0.25">
      <c r="A593" s="190" t="s">
        <v>431</v>
      </c>
      <c r="B593" s="373"/>
      <c r="C593" s="374"/>
      <c r="D593" s="236"/>
      <c r="E593" s="383"/>
    </row>
    <row r="594" spans="1:21" ht="21.9" customHeight="1" x14ac:dyDescent="0.25">
      <c r="A594" s="187" t="s">
        <v>201</v>
      </c>
      <c r="B594" s="255"/>
      <c r="C594" s="286"/>
      <c r="D594" s="236"/>
    </row>
    <row r="595" spans="1:21" ht="21.9" customHeight="1" x14ac:dyDescent="0.25">
      <c r="A595" s="190" t="s">
        <v>466</v>
      </c>
      <c r="B595" s="255"/>
      <c r="C595" s="286"/>
      <c r="D595" s="236"/>
    </row>
    <row r="596" spans="1:21" ht="21.9" customHeight="1" x14ac:dyDescent="0.25">
      <c r="A596" s="188" t="s">
        <v>233</v>
      </c>
      <c r="B596" s="254"/>
      <c r="C596" s="287"/>
      <c r="D596" s="236"/>
    </row>
    <row r="597" spans="1:21" ht="21.9" customHeight="1" x14ac:dyDescent="0.25">
      <c r="A597" s="106" t="s">
        <v>76</v>
      </c>
      <c r="B597" s="167">
        <f>SUM(B592:B596)</f>
        <v>0</v>
      </c>
      <c r="C597" s="108">
        <f>SUM(C592:C596)</f>
        <v>0</v>
      </c>
      <c r="D597" s="235"/>
    </row>
    <row r="598" spans="1:21" ht="15" customHeight="1" x14ac:dyDescent="0.25">
      <c r="A598" s="234" t="s">
        <v>423</v>
      </c>
    </row>
    <row r="599" spans="1:21" s="51" customFormat="1" ht="30" customHeight="1" x14ac:dyDescent="0.25">
      <c r="A599" s="51" t="s">
        <v>468</v>
      </c>
      <c r="B599" s="487" t="s">
        <v>406</v>
      </c>
      <c r="C599" s="487"/>
      <c r="D599" s="487"/>
      <c r="E599" s="384"/>
      <c r="F599" s="384"/>
      <c r="G599" s="384"/>
      <c r="H599" s="389"/>
      <c r="I599" s="389"/>
      <c r="J599" s="389"/>
      <c r="K599" s="389"/>
      <c r="L599" s="389"/>
      <c r="M599" s="389"/>
      <c r="N599" s="389"/>
      <c r="O599" s="389"/>
      <c r="P599" s="389"/>
      <c r="Q599" s="389"/>
      <c r="R599" s="389"/>
      <c r="S599" s="389"/>
      <c r="T599" s="389"/>
      <c r="U599" s="389"/>
    </row>
    <row r="600" spans="1:21" ht="15" customHeight="1" x14ac:dyDescent="0.25">
      <c r="A600" s="51" t="s">
        <v>507</v>
      </c>
    </row>
    <row r="601" spans="1:21" s="382" customFormat="1" x14ac:dyDescent="0.25">
      <c r="A601" s="388"/>
      <c r="B601" s="388"/>
      <c r="C601" s="388"/>
      <c r="D601" s="388"/>
    </row>
    <row r="602" spans="1:21" ht="15" customHeight="1" x14ac:dyDescent="0.25">
      <c r="A602" s="488" t="s">
        <v>224</v>
      </c>
      <c r="B602" s="489"/>
      <c r="C602" s="489"/>
      <c r="D602" s="490"/>
    </row>
    <row r="603" spans="1:21" ht="15" customHeight="1" x14ac:dyDescent="0.25">
      <c r="A603" s="106" t="s">
        <v>10</v>
      </c>
      <c r="B603" s="491" t="s">
        <v>225</v>
      </c>
      <c r="C603" s="492"/>
      <c r="D603" s="102" t="s">
        <v>226</v>
      </c>
    </row>
    <row r="604" spans="1:21" ht="15" customHeight="1" x14ac:dyDescent="0.25">
      <c r="A604" s="352" t="s">
        <v>422</v>
      </c>
      <c r="B604" s="493"/>
      <c r="C604" s="494"/>
      <c r="D604" s="495" t="s">
        <v>227</v>
      </c>
    </row>
    <row r="605" spans="1:21" ht="24.9" customHeight="1" x14ac:dyDescent="0.25">
      <c r="A605" s="103" t="s">
        <v>467</v>
      </c>
      <c r="B605" s="104" t="s">
        <v>228</v>
      </c>
      <c r="C605" s="107" t="s">
        <v>229</v>
      </c>
      <c r="D605" s="496"/>
    </row>
    <row r="606" spans="1:21" ht="21.9" customHeight="1" x14ac:dyDescent="0.25">
      <c r="A606" s="186" t="s">
        <v>200</v>
      </c>
      <c r="B606" s="253"/>
      <c r="C606" s="285"/>
      <c r="D606" s="236"/>
    </row>
    <row r="607" spans="1:21" ht="21.9" customHeight="1" x14ac:dyDescent="0.25">
      <c r="A607" s="190" t="s">
        <v>431</v>
      </c>
      <c r="B607" s="373"/>
      <c r="C607" s="374"/>
      <c r="D607" s="236"/>
      <c r="E607" s="383"/>
    </row>
    <row r="608" spans="1:21" ht="21.9" customHeight="1" x14ac:dyDescent="0.25">
      <c r="A608" s="187" t="s">
        <v>201</v>
      </c>
      <c r="B608" s="255"/>
      <c r="C608" s="286"/>
      <c r="D608" s="236"/>
    </row>
    <row r="609" spans="1:21" ht="21.9" customHeight="1" x14ac:dyDescent="0.25">
      <c r="A609" s="190" t="s">
        <v>466</v>
      </c>
      <c r="B609" s="255"/>
      <c r="C609" s="286"/>
      <c r="D609" s="236"/>
    </row>
    <row r="610" spans="1:21" ht="21.9" customHeight="1" x14ac:dyDescent="0.25">
      <c r="A610" s="188" t="s">
        <v>233</v>
      </c>
      <c r="B610" s="254"/>
      <c r="C610" s="287"/>
      <c r="D610" s="236"/>
    </row>
    <row r="611" spans="1:21" ht="21.9" customHeight="1" x14ac:dyDescent="0.25">
      <c r="A611" s="106" t="s">
        <v>76</v>
      </c>
      <c r="B611" s="167">
        <f>SUM(B606:B610)</f>
        <v>0</v>
      </c>
      <c r="C611" s="108">
        <f>SUM(C606:C610)</f>
        <v>0</v>
      </c>
      <c r="D611" s="235"/>
    </row>
    <row r="612" spans="1:21" ht="15" customHeight="1" x14ac:dyDescent="0.25">
      <c r="A612" s="234" t="s">
        <v>423</v>
      </c>
    </row>
    <row r="613" spans="1:21" s="51" customFormat="1" ht="30" customHeight="1" x14ac:dyDescent="0.25">
      <c r="A613" s="51" t="s">
        <v>468</v>
      </c>
      <c r="B613" s="487" t="s">
        <v>406</v>
      </c>
      <c r="C613" s="487"/>
      <c r="D613" s="487"/>
      <c r="E613" s="384"/>
      <c r="F613" s="384"/>
      <c r="G613" s="384"/>
      <c r="H613" s="389"/>
      <c r="I613" s="389"/>
      <c r="J613" s="389"/>
      <c r="K613" s="389"/>
      <c r="L613" s="389"/>
      <c r="M613" s="389"/>
      <c r="N613" s="389"/>
      <c r="O613" s="389"/>
      <c r="P613" s="389"/>
      <c r="Q613" s="389"/>
      <c r="R613" s="389"/>
      <c r="S613" s="389"/>
      <c r="T613" s="389"/>
      <c r="U613" s="389"/>
    </row>
    <row r="614" spans="1:21" ht="15" customHeight="1" x14ac:dyDescent="0.25">
      <c r="A614" s="51" t="s">
        <v>507</v>
      </c>
    </row>
    <row r="615" spans="1:21" s="382" customFormat="1" x14ac:dyDescent="0.25">
      <c r="A615" s="388"/>
      <c r="B615" s="388"/>
      <c r="C615" s="388"/>
      <c r="D615" s="388"/>
    </row>
    <row r="616" spans="1:21" ht="15" customHeight="1" x14ac:dyDescent="0.25">
      <c r="A616" s="488" t="s">
        <v>224</v>
      </c>
      <c r="B616" s="489"/>
      <c r="C616" s="489"/>
      <c r="D616" s="490"/>
    </row>
    <row r="617" spans="1:21" ht="15" customHeight="1" x14ac:dyDescent="0.25">
      <c r="A617" s="106" t="s">
        <v>10</v>
      </c>
      <c r="B617" s="491" t="s">
        <v>225</v>
      </c>
      <c r="C617" s="492"/>
      <c r="D617" s="102" t="s">
        <v>226</v>
      </c>
    </row>
    <row r="618" spans="1:21" ht="15" customHeight="1" x14ac:dyDescent="0.25">
      <c r="A618" s="352" t="s">
        <v>422</v>
      </c>
      <c r="B618" s="493"/>
      <c r="C618" s="494"/>
      <c r="D618" s="495" t="s">
        <v>227</v>
      </c>
    </row>
    <row r="619" spans="1:21" ht="24.9" customHeight="1" x14ac:dyDescent="0.25">
      <c r="A619" s="103" t="s">
        <v>467</v>
      </c>
      <c r="B619" s="104" t="s">
        <v>228</v>
      </c>
      <c r="C619" s="107" t="s">
        <v>229</v>
      </c>
      <c r="D619" s="496"/>
    </row>
    <row r="620" spans="1:21" ht="21.9" customHeight="1" x14ac:dyDescent="0.25">
      <c r="A620" s="186" t="s">
        <v>200</v>
      </c>
      <c r="B620" s="253"/>
      <c r="C620" s="285"/>
      <c r="D620" s="236"/>
    </row>
    <row r="621" spans="1:21" ht="21.9" customHeight="1" x14ac:dyDescent="0.25">
      <c r="A621" s="190" t="s">
        <v>431</v>
      </c>
      <c r="B621" s="373"/>
      <c r="C621" s="374"/>
      <c r="D621" s="236"/>
      <c r="E621" s="383"/>
    </row>
    <row r="622" spans="1:21" ht="21.9" customHeight="1" x14ac:dyDescent="0.25">
      <c r="A622" s="187" t="s">
        <v>201</v>
      </c>
      <c r="B622" s="255"/>
      <c r="C622" s="286"/>
      <c r="D622" s="236"/>
    </row>
    <row r="623" spans="1:21" ht="21.9" customHeight="1" x14ac:dyDescent="0.25">
      <c r="A623" s="190" t="s">
        <v>466</v>
      </c>
      <c r="B623" s="255"/>
      <c r="C623" s="286"/>
      <c r="D623" s="236"/>
    </row>
    <row r="624" spans="1:21" ht="21.9" customHeight="1" x14ac:dyDescent="0.25">
      <c r="A624" s="188" t="s">
        <v>233</v>
      </c>
      <c r="B624" s="254"/>
      <c r="C624" s="287"/>
      <c r="D624" s="236"/>
    </row>
    <row r="625" spans="1:21" ht="21.9" customHeight="1" x14ac:dyDescent="0.25">
      <c r="A625" s="106" t="s">
        <v>76</v>
      </c>
      <c r="B625" s="167">
        <f>SUM(B620:B624)</f>
        <v>0</v>
      </c>
      <c r="C625" s="108">
        <f>SUM(C620:C624)</f>
        <v>0</v>
      </c>
      <c r="D625" s="235"/>
    </row>
    <row r="626" spans="1:21" ht="15" customHeight="1" x14ac:dyDescent="0.25">
      <c r="A626" s="234" t="s">
        <v>423</v>
      </c>
    </row>
    <row r="627" spans="1:21" s="51" customFormat="1" ht="30" customHeight="1" x14ac:dyDescent="0.25">
      <c r="A627" s="51" t="s">
        <v>468</v>
      </c>
      <c r="B627" s="487" t="s">
        <v>406</v>
      </c>
      <c r="C627" s="487"/>
      <c r="D627" s="487"/>
      <c r="E627" s="384"/>
      <c r="F627" s="384"/>
      <c r="G627" s="384"/>
      <c r="H627" s="389"/>
      <c r="I627" s="389"/>
      <c r="J627" s="389"/>
      <c r="K627" s="389"/>
      <c r="L627" s="389"/>
      <c r="M627" s="389"/>
      <c r="N627" s="389"/>
      <c r="O627" s="389"/>
      <c r="P627" s="389"/>
      <c r="Q627" s="389"/>
      <c r="R627" s="389"/>
      <c r="S627" s="389"/>
      <c r="T627" s="389"/>
      <c r="U627" s="389"/>
    </row>
    <row r="628" spans="1:21" ht="15" customHeight="1" x14ac:dyDescent="0.25">
      <c r="A628" s="51" t="s">
        <v>507</v>
      </c>
    </row>
    <row r="629" spans="1:21" s="382" customFormat="1" x14ac:dyDescent="0.25">
      <c r="A629" s="388"/>
      <c r="B629" s="388"/>
      <c r="C629" s="388"/>
      <c r="D629" s="388"/>
    </row>
    <row r="630" spans="1:21" ht="15" customHeight="1" x14ac:dyDescent="0.25">
      <c r="A630" s="488" t="s">
        <v>224</v>
      </c>
      <c r="B630" s="489"/>
      <c r="C630" s="489"/>
      <c r="D630" s="490"/>
    </row>
    <row r="631" spans="1:21" ht="15" customHeight="1" x14ac:dyDescent="0.25">
      <c r="A631" s="106" t="s">
        <v>10</v>
      </c>
      <c r="B631" s="491" t="s">
        <v>225</v>
      </c>
      <c r="C631" s="492"/>
      <c r="D631" s="102" t="s">
        <v>226</v>
      </c>
    </row>
    <row r="632" spans="1:21" ht="15" customHeight="1" x14ac:dyDescent="0.25">
      <c r="A632" s="352" t="s">
        <v>422</v>
      </c>
      <c r="B632" s="493"/>
      <c r="C632" s="494"/>
      <c r="D632" s="495" t="s">
        <v>227</v>
      </c>
    </row>
    <row r="633" spans="1:21" ht="24.9" customHeight="1" x14ac:dyDescent="0.25">
      <c r="A633" s="103" t="s">
        <v>467</v>
      </c>
      <c r="B633" s="104" t="s">
        <v>228</v>
      </c>
      <c r="C633" s="107" t="s">
        <v>229</v>
      </c>
      <c r="D633" s="496"/>
    </row>
    <row r="634" spans="1:21" ht="21.9" customHeight="1" x14ac:dyDescent="0.25">
      <c r="A634" s="186" t="s">
        <v>200</v>
      </c>
      <c r="B634" s="253"/>
      <c r="C634" s="285"/>
      <c r="D634" s="236"/>
    </row>
    <row r="635" spans="1:21" ht="21.9" customHeight="1" x14ac:dyDescent="0.25">
      <c r="A635" s="190" t="s">
        <v>431</v>
      </c>
      <c r="B635" s="373"/>
      <c r="C635" s="374"/>
      <c r="D635" s="236"/>
      <c r="E635" s="383"/>
    </row>
    <row r="636" spans="1:21" ht="21.9" customHeight="1" x14ac:dyDescent="0.25">
      <c r="A636" s="187" t="s">
        <v>201</v>
      </c>
      <c r="B636" s="255"/>
      <c r="C636" s="286"/>
      <c r="D636" s="236"/>
    </row>
    <row r="637" spans="1:21" ht="21.9" customHeight="1" x14ac:dyDescent="0.25">
      <c r="A637" s="190" t="s">
        <v>466</v>
      </c>
      <c r="B637" s="255"/>
      <c r="C637" s="286"/>
      <c r="D637" s="236"/>
    </row>
    <row r="638" spans="1:21" ht="21.9" customHeight="1" x14ac:dyDescent="0.25">
      <c r="A638" s="188" t="s">
        <v>233</v>
      </c>
      <c r="B638" s="254"/>
      <c r="C638" s="287"/>
      <c r="D638" s="236"/>
    </row>
    <row r="639" spans="1:21" ht="21.9" customHeight="1" x14ac:dyDescent="0.25">
      <c r="A639" s="106" t="s">
        <v>76</v>
      </c>
      <c r="B639" s="167">
        <f>SUM(B634:B638)</f>
        <v>0</v>
      </c>
      <c r="C639" s="108">
        <f>SUM(C634:C638)</f>
        <v>0</v>
      </c>
      <c r="D639" s="235"/>
    </row>
    <row r="640" spans="1:21" ht="15" customHeight="1" x14ac:dyDescent="0.25">
      <c r="A640" s="234" t="s">
        <v>423</v>
      </c>
    </row>
    <row r="641" spans="1:21" s="51" customFormat="1" ht="30" customHeight="1" x14ac:dyDescent="0.25">
      <c r="A641" s="51" t="s">
        <v>468</v>
      </c>
      <c r="B641" s="487" t="s">
        <v>406</v>
      </c>
      <c r="C641" s="487"/>
      <c r="D641" s="487"/>
      <c r="E641" s="384"/>
      <c r="F641" s="384"/>
      <c r="G641" s="384"/>
      <c r="H641" s="389"/>
      <c r="I641" s="389"/>
      <c r="J641" s="389"/>
      <c r="K641" s="389"/>
      <c r="L641" s="389"/>
      <c r="M641" s="389"/>
      <c r="N641" s="389"/>
      <c r="O641" s="389"/>
      <c r="P641" s="389"/>
      <c r="Q641" s="389"/>
      <c r="R641" s="389"/>
      <c r="S641" s="389"/>
      <c r="T641" s="389"/>
      <c r="U641" s="389"/>
    </row>
    <row r="642" spans="1:21" ht="15" customHeight="1" x14ac:dyDescent="0.25">
      <c r="A642" s="51" t="s">
        <v>507</v>
      </c>
    </row>
    <row r="643" spans="1:21" s="382" customFormat="1" x14ac:dyDescent="0.25">
      <c r="A643" s="388"/>
      <c r="B643" s="388"/>
      <c r="C643" s="388"/>
      <c r="D643" s="388"/>
    </row>
    <row r="644" spans="1:21" ht="15" customHeight="1" x14ac:dyDescent="0.25">
      <c r="A644" s="488" t="s">
        <v>224</v>
      </c>
      <c r="B644" s="489"/>
      <c r="C644" s="489"/>
      <c r="D644" s="490"/>
    </row>
    <row r="645" spans="1:21" ht="15" customHeight="1" x14ac:dyDescent="0.25">
      <c r="A645" s="106" t="s">
        <v>10</v>
      </c>
      <c r="B645" s="491" t="s">
        <v>225</v>
      </c>
      <c r="C645" s="492"/>
      <c r="D645" s="102" t="s">
        <v>226</v>
      </c>
    </row>
    <row r="646" spans="1:21" ht="15" customHeight="1" x14ac:dyDescent="0.25">
      <c r="A646" s="352" t="s">
        <v>422</v>
      </c>
      <c r="B646" s="493"/>
      <c r="C646" s="494"/>
      <c r="D646" s="495" t="s">
        <v>227</v>
      </c>
    </row>
    <row r="647" spans="1:21" ht="24.9" customHeight="1" x14ac:dyDescent="0.25">
      <c r="A647" s="103" t="s">
        <v>467</v>
      </c>
      <c r="B647" s="104" t="s">
        <v>228</v>
      </c>
      <c r="C647" s="107" t="s">
        <v>229</v>
      </c>
      <c r="D647" s="496"/>
    </row>
    <row r="648" spans="1:21" ht="21.9" customHeight="1" x14ac:dyDescent="0.25">
      <c r="A648" s="186" t="s">
        <v>200</v>
      </c>
      <c r="B648" s="253"/>
      <c r="C648" s="285"/>
      <c r="D648" s="236"/>
    </row>
    <row r="649" spans="1:21" ht="21.9" customHeight="1" x14ac:dyDescent="0.25">
      <c r="A649" s="190" t="s">
        <v>431</v>
      </c>
      <c r="B649" s="373"/>
      <c r="C649" s="374"/>
      <c r="D649" s="236"/>
      <c r="E649" s="383"/>
    </row>
    <row r="650" spans="1:21" ht="21.9" customHeight="1" x14ac:dyDescent="0.25">
      <c r="A650" s="187" t="s">
        <v>201</v>
      </c>
      <c r="B650" s="255"/>
      <c r="C650" s="286"/>
      <c r="D650" s="236"/>
    </row>
    <row r="651" spans="1:21" ht="21.9" customHeight="1" x14ac:dyDescent="0.25">
      <c r="A651" s="190" t="s">
        <v>466</v>
      </c>
      <c r="B651" s="255"/>
      <c r="C651" s="286"/>
      <c r="D651" s="236"/>
    </row>
    <row r="652" spans="1:21" ht="21.9" customHeight="1" x14ac:dyDescent="0.25">
      <c r="A652" s="188" t="s">
        <v>233</v>
      </c>
      <c r="B652" s="254"/>
      <c r="C652" s="287"/>
      <c r="D652" s="236"/>
    </row>
    <row r="653" spans="1:21" ht="21.9" customHeight="1" x14ac:dyDescent="0.25">
      <c r="A653" s="106" t="s">
        <v>76</v>
      </c>
      <c r="B653" s="167">
        <f>SUM(B648:B652)</f>
        <v>0</v>
      </c>
      <c r="C653" s="108">
        <f>SUM(C648:C652)</f>
        <v>0</v>
      </c>
      <c r="D653" s="235"/>
    </row>
    <row r="654" spans="1:21" ht="15" customHeight="1" x14ac:dyDescent="0.25">
      <c r="A654" s="234" t="s">
        <v>423</v>
      </c>
    </row>
    <row r="655" spans="1:21" s="51" customFormat="1" ht="30" customHeight="1" x14ac:dyDescent="0.25">
      <c r="A655" s="51" t="s">
        <v>468</v>
      </c>
      <c r="B655" s="487" t="s">
        <v>406</v>
      </c>
      <c r="C655" s="487"/>
      <c r="D655" s="487"/>
      <c r="E655" s="384"/>
      <c r="F655" s="384"/>
      <c r="G655" s="384"/>
      <c r="H655" s="389"/>
      <c r="I655" s="389"/>
      <c r="J655" s="389"/>
      <c r="K655" s="389"/>
      <c r="L655" s="389"/>
      <c r="M655" s="389"/>
      <c r="N655" s="389"/>
      <c r="O655" s="389"/>
      <c r="P655" s="389"/>
      <c r="Q655" s="389"/>
      <c r="R655" s="389"/>
      <c r="S655" s="389"/>
      <c r="T655" s="389"/>
      <c r="U655" s="389"/>
    </row>
    <row r="656" spans="1:21" ht="15" customHeight="1" x14ac:dyDescent="0.25">
      <c r="A656" s="51" t="s">
        <v>507</v>
      </c>
    </row>
    <row r="657" spans="1:21" s="382" customFormat="1" x14ac:dyDescent="0.25">
      <c r="A657" s="388"/>
      <c r="B657" s="388"/>
      <c r="C657" s="388"/>
      <c r="D657" s="388"/>
    </row>
    <row r="658" spans="1:21" ht="15" customHeight="1" x14ac:dyDescent="0.25">
      <c r="A658" s="488" t="s">
        <v>224</v>
      </c>
      <c r="B658" s="489"/>
      <c r="C658" s="489"/>
      <c r="D658" s="490"/>
    </row>
    <row r="659" spans="1:21" ht="15" customHeight="1" x14ac:dyDescent="0.25">
      <c r="A659" s="106" t="s">
        <v>10</v>
      </c>
      <c r="B659" s="491" t="s">
        <v>225</v>
      </c>
      <c r="C659" s="492"/>
      <c r="D659" s="102" t="s">
        <v>226</v>
      </c>
    </row>
    <row r="660" spans="1:21" ht="15" customHeight="1" x14ac:dyDescent="0.25">
      <c r="A660" s="352" t="s">
        <v>422</v>
      </c>
      <c r="B660" s="493"/>
      <c r="C660" s="494"/>
      <c r="D660" s="495" t="s">
        <v>227</v>
      </c>
    </row>
    <row r="661" spans="1:21" ht="24.9" customHeight="1" x14ac:dyDescent="0.25">
      <c r="A661" s="103" t="s">
        <v>467</v>
      </c>
      <c r="B661" s="104" t="s">
        <v>228</v>
      </c>
      <c r="C661" s="107" t="s">
        <v>229</v>
      </c>
      <c r="D661" s="496"/>
    </row>
    <row r="662" spans="1:21" ht="21.9" customHeight="1" x14ac:dyDescent="0.25">
      <c r="A662" s="186" t="s">
        <v>200</v>
      </c>
      <c r="B662" s="253"/>
      <c r="C662" s="285"/>
      <c r="D662" s="236"/>
    </row>
    <row r="663" spans="1:21" ht="21.9" customHeight="1" x14ac:dyDescent="0.25">
      <c r="A663" s="190" t="s">
        <v>431</v>
      </c>
      <c r="B663" s="373"/>
      <c r="C663" s="374"/>
      <c r="D663" s="236"/>
      <c r="E663" s="383"/>
    </row>
    <row r="664" spans="1:21" ht="21.9" customHeight="1" x14ac:dyDescent="0.25">
      <c r="A664" s="187" t="s">
        <v>201</v>
      </c>
      <c r="B664" s="255"/>
      <c r="C664" s="286"/>
      <c r="D664" s="236"/>
    </row>
    <row r="665" spans="1:21" ht="21.9" customHeight="1" x14ac:dyDescent="0.25">
      <c r="A665" s="190" t="s">
        <v>466</v>
      </c>
      <c r="B665" s="255"/>
      <c r="C665" s="286"/>
      <c r="D665" s="236"/>
    </row>
    <row r="666" spans="1:21" ht="21.9" customHeight="1" x14ac:dyDescent="0.25">
      <c r="A666" s="188" t="s">
        <v>233</v>
      </c>
      <c r="B666" s="254"/>
      <c r="C666" s="287"/>
      <c r="D666" s="236"/>
    </row>
    <row r="667" spans="1:21" ht="21.9" customHeight="1" x14ac:dyDescent="0.25">
      <c r="A667" s="106" t="s">
        <v>76</v>
      </c>
      <c r="B667" s="167">
        <f>SUM(B662:B666)</f>
        <v>0</v>
      </c>
      <c r="C667" s="108">
        <f>SUM(C662:C666)</f>
        <v>0</v>
      </c>
      <c r="D667" s="235"/>
    </row>
    <row r="668" spans="1:21" ht="15" customHeight="1" x14ac:dyDescent="0.25">
      <c r="A668" s="234" t="s">
        <v>423</v>
      </c>
    </row>
    <row r="669" spans="1:21" s="51" customFormat="1" ht="30" customHeight="1" x14ac:dyDescent="0.25">
      <c r="A669" s="51" t="s">
        <v>468</v>
      </c>
      <c r="B669" s="487" t="s">
        <v>406</v>
      </c>
      <c r="C669" s="487"/>
      <c r="D669" s="487"/>
      <c r="E669" s="384"/>
      <c r="F669" s="384"/>
      <c r="G669" s="384"/>
      <c r="H669" s="389"/>
      <c r="I669" s="389"/>
      <c r="J669" s="389"/>
      <c r="K669" s="389"/>
      <c r="L669" s="389"/>
      <c r="M669" s="389"/>
      <c r="N669" s="389"/>
      <c r="O669" s="389"/>
      <c r="P669" s="389"/>
      <c r="Q669" s="389"/>
      <c r="R669" s="389"/>
      <c r="S669" s="389"/>
      <c r="T669" s="389"/>
      <c r="U669" s="389"/>
    </row>
    <row r="670" spans="1:21" ht="15" customHeight="1" x14ac:dyDescent="0.25">
      <c r="A670" s="51" t="s">
        <v>507</v>
      </c>
    </row>
    <row r="671" spans="1:21" s="382" customFormat="1" x14ac:dyDescent="0.25">
      <c r="A671" s="388"/>
      <c r="B671" s="388"/>
      <c r="C671" s="388"/>
      <c r="D671" s="388"/>
    </row>
    <row r="672" spans="1:21" ht="15" customHeight="1" x14ac:dyDescent="0.25">
      <c r="A672" s="488" t="s">
        <v>224</v>
      </c>
      <c r="B672" s="489"/>
      <c r="C672" s="489"/>
      <c r="D672" s="490"/>
    </row>
    <row r="673" spans="1:21" ht="15" customHeight="1" x14ac:dyDescent="0.25">
      <c r="A673" s="106" t="s">
        <v>10</v>
      </c>
      <c r="B673" s="491" t="s">
        <v>225</v>
      </c>
      <c r="C673" s="492"/>
      <c r="D673" s="102" t="s">
        <v>226</v>
      </c>
    </row>
    <row r="674" spans="1:21" ht="15" customHeight="1" x14ac:dyDescent="0.25">
      <c r="A674" s="352" t="s">
        <v>422</v>
      </c>
      <c r="B674" s="493"/>
      <c r="C674" s="494"/>
      <c r="D674" s="495" t="s">
        <v>227</v>
      </c>
    </row>
    <row r="675" spans="1:21" ht="24.9" customHeight="1" x14ac:dyDescent="0.25">
      <c r="A675" s="103" t="s">
        <v>467</v>
      </c>
      <c r="B675" s="104" t="s">
        <v>228</v>
      </c>
      <c r="C675" s="107" t="s">
        <v>229</v>
      </c>
      <c r="D675" s="496"/>
    </row>
    <row r="676" spans="1:21" ht="21.9" customHeight="1" x14ac:dyDescent="0.25">
      <c r="A676" s="186" t="s">
        <v>200</v>
      </c>
      <c r="B676" s="253"/>
      <c r="C676" s="285"/>
      <c r="D676" s="236"/>
    </row>
    <row r="677" spans="1:21" ht="21.9" customHeight="1" x14ac:dyDescent="0.25">
      <c r="A677" s="190" t="s">
        <v>431</v>
      </c>
      <c r="B677" s="373"/>
      <c r="C677" s="374"/>
      <c r="D677" s="236"/>
      <c r="E677" s="383"/>
    </row>
    <row r="678" spans="1:21" ht="21.9" customHeight="1" x14ac:dyDescent="0.25">
      <c r="A678" s="187" t="s">
        <v>201</v>
      </c>
      <c r="B678" s="255"/>
      <c r="C678" s="286"/>
      <c r="D678" s="236"/>
    </row>
    <row r="679" spans="1:21" ht="21.9" customHeight="1" x14ac:dyDescent="0.25">
      <c r="A679" s="190" t="s">
        <v>466</v>
      </c>
      <c r="B679" s="255"/>
      <c r="C679" s="286"/>
      <c r="D679" s="236"/>
    </row>
    <row r="680" spans="1:21" ht="21.9" customHeight="1" x14ac:dyDescent="0.25">
      <c r="A680" s="188" t="s">
        <v>233</v>
      </c>
      <c r="B680" s="254"/>
      <c r="C680" s="287"/>
      <c r="D680" s="236"/>
    </row>
    <row r="681" spans="1:21" ht="21.9" customHeight="1" x14ac:dyDescent="0.25">
      <c r="A681" s="106" t="s">
        <v>76</v>
      </c>
      <c r="B681" s="167">
        <f>SUM(B676:B680)</f>
        <v>0</v>
      </c>
      <c r="C681" s="108">
        <f>SUM(C676:C680)</f>
        <v>0</v>
      </c>
      <c r="D681" s="235"/>
    </row>
    <row r="682" spans="1:21" ht="15" customHeight="1" x14ac:dyDescent="0.25">
      <c r="A682" s="234" t="s">
        <v>423</v>
      </c>
    </row>
    <row r="683" spans="1:21" s="51" customFormat="1" ht="30" customHeight="1" x14ac:dyDescent="0.25">
      <c r="A683" s="51" t="s">
        <v>468</v>
      </c>
      <c r="B683" s="487" t="s">
        <v>406</v>
      </c>
      <c r="C683" s="487"/>
      <c r="D683" s="487"/>
      <c r="E683" s="384"/>
      <c r="F683" s="384"/>
      <c r="G683" s="384"/>
      <c r="H683" s="389"/>
      <c r="I683" s="389"/>
      <c r="J683" s="389"/>
      <c r="K683" s="389"/>
      <c r="L683" s="389"/>
      <c r="M683" s="389"/>
      <c r="N683" s="389"/>
      <c r="O683" s="389"/>
      <c r="P683" s="389"/>
      <c r="Q683" s="389"/>
      <c r="R683" s="389"/>
      <c r="S683" s="389"/>
      <c r="T683" s="389"/>
      <c r="U683" s="389"/>
    </row>
    <row r="684" spans="1:21" ht="15" customHeight="1" x14ac:dyDescent="0.25">
      <c r="A684" s="51" t="s">
        <v>507</v>
      </c>
    </row>
    <row r="686" spans="1:21" ht="15" customHeight="1" x14ac:dyDescent="0.25">
      <c r="A686" s="488" t="s">
        <v>224</v>
      </c>
      <c r="B686" s="489"/>
      <c r="C686" s="489"/>
      <c r="D686" s="490"/>
    </row>
    <row r="687" spans="1:21" ht="15" customHeight="1" x14ac:dyDescent="0.25">
      <c r="A687" s="106" t="s">
        <v>10</v>
      </c>
      <c r="B687" s="491" t="s">
        <v>225</v>
      </c>
      <c r="C687" s="492"/>
      <c r="D687" s="102" t="s">
        <v>226</v>
      </c>
    </row>
    <row r="688" spans="1:21" ht="15" customHeight="1" x14ac:dyDescent="0.25">
      <c r="A688" s="352" t="s">
        <v>422</v>
      </c>
      <c r="B688" s="493"/>
      <c r="C688" s="494"/>
      <c r="D688" s="495" t="s">
        <v>227</v>
      </c>
    </row>
    <row r="689" spans="1:21" ht="24.9" customHeight="1" x14ac:dyDescent="0.25">
      <c r="A689" s="103" t="s">
        <v>467</v>
      </c>
      <c r="B689" s="104" t="s">
        <v>228</v>
      </c>
      <c r="C689" s="107" t="s">
        <v>229</v>
      </c>
      <c r="D689" s="496"/>
    </row>
    <row r="690" spans="1:21" ht="21.9" customHeight="1" x14ac:dyDescent="0.25">
      <c r="A690" s="186" t="s">
        <v>200</v>
      </c>
      <c r="B690" s="253"/>
      <c r="C690" s="285"/>
      <c r="D690" s="236"/>
    </row>
    <row r="691" spans="1:21" ht="21.9" customHeight="1" x14ac:dyDescent="0.25">
      <c r="A691" s="190" t="s">
        <v>431</v>
      </c>
      <c r="B691" s="373"/>
      <c r="C691" s="374"/>
      <c r="D691" s="236"/>
      <c r="E691" s="383"/>
    </row>
    <row r="692" spans="1:21" ht="21.9" customHeight="1" x14ac:dyDescent="0.25">
      <c r="A692" s="187" t="s">
        <v>201</v>
      </c>
      <c r="B692" s="255"/>
      <c r="C692" s="286"/>
      <c r="D692" s="236"/>
    </row>
    <row r="693" spans="1:21" ht="21.9" customHeight="1" x14ac:dyDescent="0.25">
      <c r="A693" s="190" t="s">
        <v>466</v>
      </c>
      <c r="B693" s="255"/>
      <c r="C693" s="286"/>
      <c r="D693" s="236"/>
    </row>
    <row r="694" spans="1:21" ht="21.9" customHeight="1" x14ac:dyDescent="0.25">
      <c r="A694" s="188" t="s">
        <v>233</v>
      </c>
      <c r="B694" s="254"/>
      <c r="C694" s="287"/>
      <c r="D694" s="236"/>
    </row>
    <row r="695" spans="1:21" ht="21.9" customHeight="1" x14ac:dyDescent="0.25">
      <c r="A695" s="106" t="s">
        <v>76</v>
      </c>
      <c r="B695" s="167">
        <f>SUM(B690:B694)</f>
        <v>0</v>
      </c>
      <c r="C695" s="108">
        <f>SUM(C690:C694)</f>
        <v>0</v>
      </c>
      <c r="D695" s="235"/>
    </row>
    <row r="696" spans="1:21" ht="15" customHeight="1" x14ac:dyDescent="0.25">
      <c r="A696" s="234" t="s">
        <v>423</v>
      </c>
    </row>
    <row r="697" spans="1:21" s="51" customFormat="1" ht="30" customHeight="1" x14ac:dyDescent="0.25">
      <c r="A697" s="51" t="s">
        <v>468</v>
      </c>
      <c r="B697" s="487" t="s">
        <v>406</v>
      </c>
      <c r="C697" s="487"/>
      <c r="D697" s="487"/>
      <c r="E697" s="384"/>
      <c r="F697" s="384"/>
      <c r="G697" s="384"/>
      <c r="H697" s="389"/>
      <c r="I697" s="389"/>
      <c r="J697" s="389"/>
      <c r="K697" s="389"/>
      <c r="L697" s="389"/>
      <c r="M697" s="389"/>
      <c r="N697" s="389"/>
      <c r="O697" s="389"/>
      <c r="P697" s="389"/>
      <c r="Q697" s="389"/>
      <c r="R697" s="389"/>
      <c r="S697" s="389"/>
      <c r="T697" s="389"/>
      <c r="U697" s="389"/>
    </row>
    <row r="698" spans="1:21" ht="15" customHeight="1" x14ac:dyDescent="0.25">
      <c r="A698" s="51" t="s">
        <v>507</v>
      </c>
    </row>
    <row r="700" spans="1:21" ht="15" customHeight="1" x14ac:dyDescent="0.25">
      <c r="A700" s="488" t="s">
        <v>224</v>
      </c>
      <c r="B700" s="489"/>
      <c r="C700" s="489"/>
      <c r="D700" s="490"/>
    </row>
    <row r="701" spans="1:21" ht="15" customHeight="1" x14ac:dyDescent="0.25">
      <c r="A701" s="106" t="s">
        <v>10</v>
      </c>
      <c r="B701" s="491" t="s">
        <v>225</v>
      </c>
      <c r="C701" s="492"/>
      <c r="D701" s="102" t="s">
        <v>226</v>
      </c>
    </row>
    <row r="702" spans="1:21" ht="15" customHeight="1" x14ac:dyDescent="0.25">
      <c r="A702" s="352" t="s">
        <v>422</v>
      </c>
      <c r="B702" s="493"/>
      <c r="C702" s="494"/>
      <c r="D702" s="495" t="s">
        <v>227</v>
      </c>
    </row>
    <row r="703" spans="1:21" ht="24.9" customHeight="1" x14ac:dyDescent="0.25">
      <c r="A703" s="103" t="s">
        <v>467</v>
      </c>
      <c r="B703" s="104" t="s">
        <v>228</v>
      </c>
      <c r="C703" s="107" t="s">
        <v>229</v>
      </c>
      <c r="D703" s="496"/>
    </row>
    <row r="704" spans="1:21" ht="21.9" customHeight="1" x14ac:dyDescent="0.25">
      <c r="A704" s="186" t="s">
        <v>200</v>
      </c>
      <c r="B704" s="253"/>
      <c r="C704" s="285"/>
      <c r="D704" s="236"/>
    </row>
    <row r="705" spans="1:21" ht="21.9" customHeight="1" x14ac:dyDescent="0.25">
      <c r="A705" s="190" t="s">
        <v>431</v>
      </c>
      <c r="B705" s="373"/>
      <c r="C705" s="374"/>
      <c r="D705" s="236"/>
      <c r="E705" s="383"/>
    </row>
    <row r="706" spans="1:21" ht="21.9" customHeight="1" x14ac:dyDescent="0.25">
      <c r="A706" s="187" t="s">
        <v>201</v>
      </c>
      <c r="B706" s="255"/>
      <c r="C706" s="286"/>
      <c r="D706" s="236"/>
    </row>
    <row r="707" spans="1:21" ht="21.9" customHeight="1" x14ac:dyDescent="0.25">
      <c r="A707" s="190" t="s">
        <v>466</v>
      </c>
      <c r="B707" s="255"/>
      <c r="C707" s="286"/>
      <c r="D707" s="236"/>
    </row>
    <row r="708" spans="1:21" ht="21.9" customHeight="1" x14ac:dyDescent="0.25">
      <c r="A708" s="188" t="s">
        <v>233</v>
      </c>
      <c r="B708" s="254"/>
      <c r="C708" s="287"/>
      <c r="D708" s="236"/>
    </row>
    <row r="709" spans="1:21" ht="21.9" customHeight="1" x14ac:dyDescent="0.25">
      <c r="A709" s="106" t="s">
        <v>76</v>
      </c>
      <c r="B709" s="167">
        <f>SUM(B704:B708)</f>
        <v>0</v>
      </c>
      <c r="C709" s="108">
        <f>SUM(C704:C708)</f>
        <v>0</v>
      </c>
      <c r="D709" s="235"/>
    </row>
    <row r="710" spans="1:21" ht="15" customHeight="1" x14ac:dyDescent="0.25">
      <c r="A710" s="234" t="s">
        <v>423</v>
      </c>
    </row>
    <row r="711" spans="1:21" s="51" customFormat="1" ht="30" customHeight="1" x14ac:dyDescent="0.25">
      <c r="A711" s="51" t="s">
        <v>468</v>
      </c>
      <c r="B711" s="487" t="s">
        <v>406</v>
      </c>
      <c r="C711" s="487"/>
      <c r="D711" s="487"/>
      <c r="E711" s="384"/>
      <c r="F711" s="384"/>
      <c r="G711" s="384"/>
      <c r="H711" s="389"/>
      <c r="I711" s="389"/>
      <c r="J711" s="389"/>
      <c r="K711" s="389"/>
      <c r="L711" s="389"/>
      <c r="M711" s="389"/>
      <c r="N711" s="389"/>
      <c r="O711" s="389"/>
      <c r="P711" s="389"/>
      <c r="Q711" s="389"/>
      <c r="R711" s="389"/>
      <c r="S711" s="389"/>
      <c r="T711" s="389"/>
      <c r="U711" s="389"/>
    </row>
    <row r="712" spans="1:21" ht="15" customHeight="1" x14ac:dyDescent="0.25">
      <c r="A712" s="51" t="s">
        <v>507</v>
      </c>
    </row>
    <row r="714" spans="1:21" ht="15" customHeight="1" x14ac:dyDescent="0.25">
      <c r="A714" s="488" t="s">
        <v>224</v>
      </c>
      <c r="B714" s="489"/>
      <c r="C714" s="489"/>
      <c r="D714" s="490"/>
    </row>
    <row r="715" spans="1:21" ht="15" customHeight="1" x14ac:dyDescent="0.25">
      <c r="A715" s="106" t="s">
        <v>10</v>
      </c>
      <c r="B715" s="491" t="s">
        <v>225</v>
      </c>
      <c r="C715" s="492"/>
      <c r="D715" s="102" t="s">
        <v>226</v>
      </c>
    </row>
    <row r="716" spans="1:21" ht="15" customHeight="1" x14ac:dyDescent="0.25">
      <c r="A716" s="352" t="s">
        <v>422</v>
      </c>
      <c r="B716" s="493"/>
      <c r="C716" s="494"/>
      <c r="D716" s="495" t="s">
        <v>227</v>
      </c>
    </row>
    <row r="717" spans="1:21" ht="24.9" customHeight="1" x14ac:dyDescent="0.25">
      <c r="A717" s="103" t="s">
        <v>467</v>
      </c>
      <c r="B717" s="104" t="s">
        <v>228</v>
      </c>
      <c r="C717" s="107" t="s">
        <v>229</v>
      </c>
      <c r="D717" s="496"/>
    </row>
    <row r="718" spans="1:21" ht="21.9" customHeight="1" x14ac:dyDescent="0.25">
      <c r="A718" s="186" t="s">
        <v>200</v>
      </c>
      <c r="B718" s="253"/>
      <c r="C718" s="285"/>
      <c r="D718" s="236"/>
    </row>
    <row r="719" spans="1:21" ht="21.9" customHeight="1" x14ac:dyDescent="0.25">
      <c r="A719" s="190" t="s">
        <v>431</v>
      </c>
      <c r="B719" s="373"/>
      <c r="C719" s="374"/>
      <c r="D719" s="236"/>
      <c r="E719" s="383"/>
    </row>
    <row r="720" spans="1:21" ht="21.9" customHeight="1" x14ac:dyDescent="0.25">
      <c r="A720" s="187" t="s">
        <v>201</v>
      </c>
      <c r="B720" s="255"/>
      <c r="C720" s="286"/>
      <c r="D720" s="236"/>
    </row>
    <row r="721" spans="1:21" ht="21.9" customHeight="1" x14ac:dyDescent="0.25">
      <c r="A721" s="190" t="s">
        <v>466</v>
      </c>
      <c r="B721" s="255"/>
      <c r="C721" s="286"/>
      <c r="D721" s="236"/>
    </row>
    <row r="722" spans="1:21" ht="21.9" customHeight="1" x14ac:dyDescent="0.25">
      <c r="A722" s="188" t="s">
        <v>233</v>
      </c>
      <c r="B722" s="254"/>
      <c r="C722" s="287"/>
      <c r="D722" s="236"/>
    </row>
    <row r="723" spans="1:21" ht="21.9" customHeight="1" x14ac:dyDescent="0.25">
      <c r="A723" s="106" t="s">
        <v>76</v>
      </c>
      <c r="B723" s="167">
        <f>SUM(B718:B722)</f>
        <v>0</v>
      </c>
      <c r="C723" s="108">
        <f>SUM(C718:C722)</f>
        <v>0</v>
      </c>
      <c r="D723" s="235"/>
    </row>
    <row r="724" spans="1:21" ht="15" customHeight="1" x14ac:dyDescent="0.25">
      <c r="A724" s="234" t="s">
        <v>423</v>
      </c>
    </row>
    <row r="725" spans="1:21" s="51" customFormat="1" ht="30" customHeight="1" x14ac:dyDescent="0.25">
      <c r="A725" s="51" t="s">
        <v>468</v>
      </c>
      <c r="B725" s="487" t="s">
        <v>406</v>
      </c>
      <c r="C725" s="487"/>
      <c r="D725" s="487"/>
      <c r="E725" s="384"/>
      <c r="F725" s="384"/>
      <c r="G725" s="384"/>
      <c r="H725" s="389"/>
      <c r="I725" s="389"/>
      <c r="J725" s="389"/>
      <c r="K725" s="389"/>
      <c r="L725" s="389"/>
      <c r="M725" s="389"/>
      <c r="N725" s="389"/>
      <c r="O725" s="389"/>
      <c r="P725" s="389"/>
      <c r="Q725" s="389"/>
      <c r="R725" s="389"/>
      <c r="S725" s="389"/>
      <c r="T725" s="389"/>
      <c r="U725" s="389"/>
    </row>
    <row r="726" spans="1:21" ht="15" customHeight="1" x14ac:dyDescent="0.25">
      <c r="A726" s="51" t="s">
        <v>507</v>
      </c>
    </row>
    <row r="728" spans="1:21" ht="15" customHeight="1" x14ac:dyDescent="0.25">
      <c r="A728" s="488" t="s">
        <v>224</v>
      </c>
      <c r="B728" s="489"/>
      <c r="C728" s="489"/>
      <c r="D728" s="490"/>
    </row>
    <row r="729" spans="1:21" ht="15" customHeight="1" x14ac:dyDescent="0.25">
      <c r="A729" s="106" t="s">
        <v>10</v>
      </c>
      <c r="B729" s="491" t="s">
        <v>225</v>
      </c>
      <c r="C729" s="492"/>
      <c r="D729" s="102" t="s">
        <v>226</v>
      </c>
    </row>
    <row r="730" spans="1:21" ht="15" customHeight="1" x14ac:dyDescent="0.25">
      <c r="A730" s="352" t="s">
        <v>422</v>
      </c>
      <c r="B730" s="493"/>
      <c r="C730" s="494"/>
      <c r="D730" s="495" t="s">
        <v>227</v>
      </c>
    </row>
    <row r="731" spans="1:21" ht="24.9" customHeight="1" x14ac:dyDescent="0.25">
      <c r="A731" s="103" t="s">
        <v>467</v>
      </c>
      <c r="B731" s="104" t="s">
        <v>228</v>
      </c>
      <c r="C731" s="107" t="s">
        <v>229</v>
      </c>
      <c r="D731" s="496"/>
    </row>
    <row r="732" spans="1:21" ht="21.9" customHeight="1" x14ac:dyDescent="0.25">
      <c r="A732" s="186" t="s">
        <v>200</v>
      </c>
      <c r="B732" s="253"/>
      <c r="C732" s="285"/>
      <c r="D732" s="236"/>
    </row>
    <row r="733" spans="1:21" ht="21.9" customHeight="1" x14ac:dyDescent="0.25">
      <c r="A733" s="190" t="s">
        <v>431</v>
      </c>
      <c r="B733" s="373"/>
      <c r="C733" s="374"/>
      <c r="D733" s="236"/>
      <c r="E733" s="383"/>
    </row>
    <row r="734" spans="1:21" ht="21.9" customHeight="1" x14ac:dyDescent="0.25">
      <c r="A734" s="187" t="s">
        <v>201</v>
      </c>
      <c r="B734" s="255"/>
      <c r="C734" s="286"/>
      <c r="D734" s="236"/>
    </row>
    <row r="735" spans="1:21" ht="21.9" customHeight="1" x14ac:dyDescent="0.25">
      <c r="A735" s="190" t="s">
        <v>466</v>
      </c>
      <c r="B735" s="255"/>
      <c r="C735" s="286"/>
      <c r="D735" s="236"/>
    </row>
    <row r="736" spans="1:21" ht="21.9" customHeight="1" x14ac:dyDescent="0.25">
      <c r="A736" s="188" t="s">
        <v>233</v>
      </c>
      <c r="B736" s="254"/>
      <c r="C736" s="287"/>
      <c r="D736" s="236"/>
    </row>
    <row r="737" spans="1:21" ht="21.9" customHeight="1" x14ac:dyDescent="0.25">
      <c r="A737" s="106" t="s">
        <v>76</v>
      </c>
      <c r="B737" s="167">
        <f>SUM(B732:B736)</f>
        <v>0</v>
      </c>
      <c r="C737" s="108">
        <f>SUM(C732:C736)</f>
        <v>0</v>
      </c>
      <c r="D737" s="235"/>
    </row>
    <row r="738" spans="1:21" ht="15" customHeight="1" x14ac:dyDescent="0.25">
      <c r="A738" s="234" t="s">
        <v>423</v>
      </c>
    </row>
    <row r="739" spans="1:21" s="51" customFormat="1" ht="30" customHeight="1" x14ac:dyDescent="0.25">
      <c r="A739" s="51" t="s">
        <v>468</v>
      </c>
      <c r="B739" s="487" t="s">
        <v>406</v>
      </c>
      <c r="C739" s="487"/>
      <c r="D739" s="487"/>
      <c r="E739" s="384"/>
      <c r="F739" s="384"/>
      <c r="G739" s="384"/>
      <c r="H739" s="389"/>
      <c r="I739" s="389"/>
      <c r="J739" s="389"/>
      <c r="K739" s="389"/>
      <c r="L739" s="389"/>
      <c r="M739" s="389"/>
      <c r="N739" s="389"/>
      <c r="O739" s="389"/>
      <c r="P739" s="389"/>
      <c r="Q739" s="389"/>
      <c r="R739" s="389"/>
      <c r="S739" s="389"/>
      <c r="T739" s="389"/>
      <c r="U739" s="389"/>
    </row>
    <row r="740" spans="1:21" ht="15" customHeight="1" x14ac:dyDescent="0.25">
      <c r="A740" s="51" t="s">
        <v>507</v>
      </c>
    </row>
    <row r="742" spans="1:21" ht="15" customHeight="1" x14ac:dyDescent="0.25">
      <c r="A742" s="488" t="s">
        <v>224</v>
      </c>
      <c r="B742" s="489"/>
      <c r="C742" s="489"/>
      <c r="D742" s="490"/>
    </row>
    <row r="743" spans="1:21" ht="15" customHeight="1" x14ac:dyDescent="0.25">
      <c r="A743" s="106" t="s">
        <v>10</v>
      </c>
      <c r="B743" s="491" t="s">
        <v>225</v>
      </c>
      <c r="C743" s="492"/>
      <c r="D743" s="102" t="s">
        <v>226</v>
      </c>
    </row>
    <row r="744" spans="1:21" ht="15" customHeight="1" x14ac:dyDescent="0.25">
      <c r="A744" s="352" t="s">
        <v>422</v>
      </c>
      <c r="B744" s="493"/>
      <c r="C744" s="494"/>
      <c r="D744" s="495" t="s">
        <v>227</v>
      </c>
    </row>
    <row r="745" spans="1:21" ht="24.9" customHeight="1" x14ac:dyDescent="0.25">
      <c r="A745" s="103" t="s">
        <v>467</v>
      </c>
      <c r="B745" s="104" t="s">
        <v>228</v>
      </c>
      <c r="C745" s="107" t="s">
        <v>229</v>
      </c>
      <c r="D745" s="496"/>
    </row>
    <row r="746" spans="1:21" ht="21.9" customHeight="1" x14ac:dyDescent="0.25">
      <c r="A746" s="186" t="s">
        <v>200</v>
      </c>
      <c r="B746" s="253"/>
      <c r="C746" s="285"/>
      <c r="D746" s="236"/>
    </row>
    <row r="747" spans="1:21" ht="21.9" customHeight="1" x14ac:dyDescent="0.25">
      <c r="A747" s="190" t="s">
        <v>431</v>
      </c>
      <c r="B747" s="373"/>
      <c r="C747" s="374"/>
      <c r="D747" s="236"/>
      <c r="E747" s="383"/>
    </row>
    <row r="748" spans="1:21" ht="21.9" customHeight="1" x14ac:dyDescent="0.25">
      <c r="A748" s="187" t="s">
        <v>201</v>
      </c>
      <c r="B748" s="255"/>
      <c r="C748" s="286"/>
      <c r="D748" s="236"/>
    </row>
    <row r="749" spans="1:21" ht="21.9" customHeight="1" x14ac:dyDescent="0.25">
      <c r="A749" s="190" t="s">
        <v>466</v>
      </c>
      <c r="B749" s="255"/>
      <c r="C749" s="286"/>
      <c r="D749" s="236"/>
    </row>
    <row r="750" spans="1:21" ht="21.9" customHeight="1" x14ac:dyDescent="0.25">
      <c r="A750" s="188" t="s">
        <v>233</v>
      </c>
      <c r="B750" s="254"/>
      <c r="C750" s="287"/>
      <c r="D750" s="236"/>
    </row>
    <row r="751" spans="1:21" ht="21.9" customHeight="1" x14ac:dyDescent="0.25">
      <c r="A751" s="106" t="s">
        <v>76</v>
      </c>
      <c r="B751" s="167">
        <f>SUM(B746:B750)</f>
        <v>0</v>
      </c>
      <c r="C751" s="108">
        <f>SUM(C746:C750)</f>
        <v>0</v>
      </c>
      <c r="D751" s="235"/>
    </row>
    <row r="752" spans="1:21" ht="15" customHeight="1" x14ac:dyDescent="0.25">
      <c r="A752" s="234" t="s">
        <v>423</v>
      </c>
    </row>
    <row r="753" spans="1:21" s="51" customFormat="1" ht="30" customHeight="1" x14ac:dyDescent="0.25">
      <c r="A753" s="51" t="s">
        <v>468</v>
      </c>
      <c r="B753" s="487" t="s">
        <v>406</v>
      </c>
      <c r="C753" s="487"/>
      <c r="D753" s="487"/>
      <c r="E753" s="384"/>
      <c r="F753" s="384"/>
      <c r="G753" s="384"/>
      <c r="H753" s="389"/>
      <c r="I753" s="389"/>
      <c r="J753" s="389"/>
      <c r="K753" s="389"/>
      <c r="L753" s="389"/>
      <c r="M753" s="389"/>
      <c r="N753" s="389"/>
      <c r="O753" s="389"/>
      <c r="P753" s="389"/>
      <c r="Q753" s="389"/>
      <c r="R753" s="389"/>
      <c r="S753" s="389"/>
      <c r="T753" s="389"/>
      <c r="U753" s="389"/>
    </row>
    <row r="754" spans="1:21" ht="15" customHeight="1" x14ac:dyDescent="0.25">
      <c r="A754" s="51" t="s">
        <v>507</v>
      </c>
    </row>
    <row r="756" spans="1:21" ht="15" customHeight="1" x14ac:dyDescent="0.25">
      <c r="A756" s="488" t="s">
        <v>224</v>
      </c>
      <c r="B756" s="489"/>
      <c r="C756" s="489"/>
      <c r="D756" s="490"/>
    </row>
    <row r="757" spans="1:21" ht="15" customHeight="1" x14ac:dyDescent="0.25">
      <c r="A757" s="106" t="s">
        <v>10</v>
      </c>
      <c r="B757" s="491" t="s">
        <v>225</v>
      </c>
      <c r="C757" s="492"/>
      <c r="D757" s="102" t="s">
        <v>226</v>
      </c>
    </row>
    <row r="758" spans="1:21" ht="15" customHeight="1" x14ac:dyDescent="0.25">
      <c r="A758" s="352" t="s">
        <v>422</v>
      </c>
      <c r="B758" s="493"/>
      <c r="C758" s="494"/>
      <c r="D758" s="495" t="s">
        <v>227</v>
      </c>
    </row>
    <row r="759" spans="1:21" ht="24.9" customHeight="1" x14ac:dyDescent="0.25">
      <c r="A759" s="103" t="s">
        <v>467</v>
      </c>
      <c r="B759" s="104" t="s">
        <v>228</v>
      </c>
      <c r="C759" s="107" t="s">
        <v>229</v>
      </c>
      <c r="D759" s="496"/>
    </row>
    <row r="760" spans="1:21" ht="21.9" customHeight="1" x14ac:dyDescent="0.25">
      <c r="A760" s="186" t="s">
        <v>200</v>
      </c>
      <c r="B760" s="253"/>
      <c r="C760" s="285"/>
      <c r="D760" s="236"/>
    </row>
    <row r="761" spans="1:21" ht="21.9" customHeight="1" x14ac:dyDescent="0.25">
      <c r="A761" s="190" t="s">
        <v>431</v>
      </c>
      <c r="B761" s="373"/>
      <c r="C761" s="374"/>
      <c r="D761" s="236"/>
      <c r="E761" s="383"/>
    </row>
    <row r="762" spans="1:21" ht="21.9" customHeight="1" x14ac:dyDescent="0.25">
      <c r="A762" s="187" t="s">
        <v>201</v>
      </c>
      <c r="B762" s="255"/>
      <c r="C762" s="286"/>
      <c r="D762" s="236"/>
    </row>
    <row r="763" spans="1:21" ht="21.9" customHeight="1" x14ac:dyDescent="0.25">
      <c r="A763" s="190" t="s">
        <v>466</v>
      </c>
      <c r="B763" s="255"/>
      <c r="C763" s="286"/>
      <c r="D763" s="236"/>
    </row>
    <row r="764" spans="1:21" ht="21.9" customHeight="1" x14ac:dyDescent="0.25">
      <c r="A764" s="188" t="s">
        <v>233</v>
      </c>
      <c r="B764" s="254"/>
      <c r="C764" s="287"/>
      <c r="D764" s="236"/>
    </row>
    <row r="765" spans="1:21" ht="21.9" customHeight="1" x14ac:dyDescent="0.25">
      <c r="A765" s="106" t="s">
        <v>76</v>
      </c>
      <c r="B765" s="167">
        <f>SUM(B760:B764)</f>
        <v>0</v>
      </c>
      <c r="C765" s="108">
        <f>SUM(C760:C764)</f>
        <v>0</v>
      </c>
      <c r="D765" s="235"/>
    </row>
    <row r="766" spans="1:21" ht="15" customHeight="1" x14ac:dyDescent="0.25">
      <c r="A766" s="234" t="s">
        <v>423</v>
      </c>
    </row>
    <row r="767" spans="1:21" s="51" customFormat="1" ht="30" customHeight="1" x14ac:dyDescent="0.25">
      <c r="A767" s="51" t="s">
        <v>468</v>
      </c>
      <c r="B767" s="487" t="s">
        <v>406</v>
      </c>
      <c r="C767" s="487"/>
      <c r="D767" s="487"/>
      <c r="E767" s="384"/>
      <c r="F767" s="384"/>
      <c r="G767" s="384"/>
      <c r="H767" s="389"/>
      <c r="I767" s="389"/>
      <c r="J767" s="389"/>
      <c r="K767" s="389"/>
      <c r="L767" s="389"/>
      <c r="M767" s="389"/>
      <c r="N767" s="389"/>
      <c r="O767" s="389"/>
      <c r="P767" s="389"/>
      <c r="Q767" s="389"/>
      <c r="R767" s="389"/>
      <c r="S767" s="389"/>
      <c r="T767" s="389"/>
      <c r="U767" s="389"/>
    </row>
    <row r="768" spans="1:21" ht="15" customHeight="1" x14ac:dyDescent="0.25">
      <c r="A768" s="51" t="s">
        <v>507</v>
      </c>
    </row>
    <row r="770" spans="1:21" ht="15" customHeight="1" x14ac:dyDescent="0.25">
      <c r="A770" s="488" t="s">
        <v>224</v>
      </c>
      <c r="B770" s="489"/>
      <c r="C770" s="489"/>
      <c r="D770" s="490"/>
    </row>
    <row r="771" spans="1:21" ht="15" customHeight="1" x14ac:dyDescent="0.25">
      <c r="A771" s="106" t="s">
        <v>10</v>
      </c>
      <c r="B771" s="491" t="s">
        <v>225</v>
      </c>
      <c r="C771" s="492"/>
      <c r="D771" s="102" t="s">
        <v>226</v>
      </c>
    </row>
    <row r="772" spans="1:21" ht="15" customHeight="1" x14ac:dyDescent="0.25">
      <c r="A772" s="352" t="s">
        <v>422</v>
      </c>
      <c r="B772" s="493"/>
      <c r="C772" s="494"/>
      <c r="D772" s="495" t="s">
        <v>227</v>
      </c>
    </row>
    <row r="773" spans="1:21" ht="24.9" customHeight="1" x14ac:dyDescent="0.25">
      <c r="A773" s="103" t="s">
        <v>467</v>
      </c>
      <c r="B773" s="104" t="s">
        <v>228</v>
      </c>
      <c r="C773" s="107" t="s">
        <v>229</v>
      </c>
      <c r="D773" s="496"/>
    </row>
    <row r="774" spans="1:21" ht="21.9" customHeight="1" x14ac:dyDescent="0.25">
      <c r="A774" s="186" t="s">
        <v>200</v>
      </c>
      <c r="B774" s="253"/>
      <c r="C774" s="285"/>
      <c r="D774" s="236"/>
    </row>
    <row r="775" spans="1:21" ht="21.9" customHeight="1" x14ac:dyDescent="0.25">
      <c r="A775" s="190" t="s">
        <v>431</v>
      </c>
      <c r="B775" s="373"/>
      <c r="C775" s="374"/>
      <c r="D775" s="236"/>
      <c r="E775" s="383"/>
    </row>
    <row r="776" spans="1:21" ht="21.9" customHeight="1" x14ac:dyDescent="0.25">
      <c r="A776" s="187" t="s">
        <v>201</v>
      </c>
      <c r="B776" s="255"/>
      <c r="C776" s="286"/>
      <c r="D776" s="236"/>
    </row>
    <row r="777" spans="1:21" ht="21.9" customHeight="1" x14ac:dyDescent="0.25">
      <c r="A777" s="190" t="s">
        <v>466</v>
      </c>
      <c r="B777" s="255"/>
      <c r="C777" s="286"/>
      <c r="D777" s="236"/>
    </row>
    <row r="778" spans="1:21" ht="21.9" customHeight="1" x14ac:dyDescent="0.25">
      <c r="A778" s="188" t="s">
        <v>233</v>
      </c>
      <c r="B778" s="254"/>
      <c r="C778" s="287"/>
      <c r="D778" s="236"/>
    </row>
    <row r="779" spans="1:21" ht="21.9" customHeight="1" x14ac:dyDescent="0.25">
      <c r="A779" s="106" t="s">
        <v>76</v>
      </c>
      <c r="B779" s="167">
        <f>SUM(B774:B778)</f>
        <v>0</v>
      </c>
      <c r="C779" s="108">
        <f>SUM(C774:C778)</f>
        <v>0</v>
      </c>
      <c r="D779" s="235"/>
    </row>
    <row r="780" spans="1:21" ht="15" customHeight="1" x14ac:dyDescent="0.25">
      <c r="A780" s="234" t="s">
        <v>423</v>
      </c>
    </row>
    <row r="781" spans="1:21" s="51" customFormat="1" ht="30" customHeight="1" x14ac:dyDescent="0.25">
      <c r="A781" s="51" t="s">
        <v>468</v>
      </c>
      <c r="B781" s="487" t="s">
        <v>406</v>
      </c>
      <c r="C781" s="487"/>
      <c r="D781" s="487"/>
      <c r="E781" s="384"/>
      <c r="F781" s="384"/>
      <c r="G781" s="384"/>
      <c r="H781" s="389"/>
      <c r="I781" s="389"/>
      <c r="J781" s="389"/>
      <c r="K781" s="389"/>
      <c r="L781" s="389"/>
      <c r="M781" s="389"/>
      <c r="N781" s="389"/>
      <c r="O781" s="389"/>
      <c r="P781" s="389"/>
      <c r="Q781" s="389"/>
      <c r="R781" s="389"/>
      <c r="S781" s="389"/>
      <c r="T781" s="389"/>
      <c r="U781" s="389"/>
    </row>
    <row r="782" spans="1:21" ht="15" customHeight="1" x14ac:dyDescent="0.25">
      <c r="A782" s="51" t="s">
        <v>507</v>
      </c>
    </row>
    <row r="784" spans="1:21" ht="15" customHeight="1" x14ac:dyDescent="0.25">
      <c r="A784" s="488" t="s">
        <v>224</v>
      </c>
      <c r="B784" s="489"/>
      <c r="C784" s="489"/>
      <c r="D784" s="490"/>
    </row>
    <row r="785" spans="1:21" ht="15" customHeight="1" x14ac:dyDescent="0.25">
      <c r="A785" s="106" t="s">
        <v>10</v>
      </c>
      <c r="B785" s="491" t="s">
        <v>225</v>
      </c>
      <c r="C785" s="492"/>
      <c r="D785" s="102" t="s">
        <v>226</v>
      </c>
    </row>
    <row r="786" spans="1:21" ht="15" customHeight="1" x14ac:dyDescent="0.25">
      <c r="A786" s="352" t="s">
        <v>422</v>
      </c>
      <c r="B786" s="493"/>
      <c r="C786" s="494"/>
      <c r="D786" s="495" t="s">
        <v>227</v>
      </c>
    </row>
    <row r="787" spans="1:21" ht="24.9" customHeight="1" x14ac:dyDescent="0.25">
      <c r="A787" s="103" t="s">
        <v>467</v>
      </c>
      <c r="B787" s="104" t="s">
        <v>228</v>
      </c>
      <c r="C787" s="107" t="s">
        <v>229</v>
      </c>
      <c r="D787" s="496"/>
    </row>
    <row r="788" spans="1:21" ht="21.9" customHeight="1" x14ac:dyDescent="0.25">
      <c r="A788" s="186" t="s">
        <v>200</v>
      </c>
      <c r="B788" s="253"/>
      <c r="C788" s="285"/>
      <c r="D788" s="236"/>
    </row>
    <row r="789" spans="1:21" ht="21.9" customHeight="1" x14ac:dyDescent="0.25">
      <c r="A789" s="190" t="s">
        <v>431</v>
      </c>
      <c r="B789" s="373"/>
      <c r="C789" s="374"/>
      <c r="D789" s="236"/>
      <c r="E789" s="383"/>
    </row>
    <row r="790" spans="1:21" ht="21.9" customHeight="1" x14ac:dyDescent="0.25">
      <c r="A790" s="187" t="s">
        <v>201</v>
      </c>
      <c r="B790" s="255"/>
      <c r="C790" s="286"/>
      <c r="D790" s="236"/>
    </row>
    <row r="791" spans="1:21" ht="21.9" customHeight="1" x14ac:dyDescent="0.25">
      <c r="A791" s="190" t="s">
        <v>466</v>
      </c>
      <c r="B791" s="255"/>
      <c r="C791" s="286"/>
      <c r="D791" s="236"/>
    </row>
    <row r="792" spans="1:21" ht="21.9" customHeight="1" x14ac:dyDescent="0.25">
      <c r="A792" s="188" t="s">
        <v>233</v>
      </c>
      <c r="B792" s="254"/>
      <c r="C792" s="287"/>
      <c r="D792" s="236"/>
    </row>
    <row r="793" spans="1:21" ht="21.9" customHeight="1" x14ac:dyDescent="0.25">
      <c r="A793" s="106" t="s">
        <v>76</v>
      </c>
      <c r="B793" s="167">
        <f>SUM(B788:B792)</f>
        <v>0</v>
      </c>
      <c r="C793" s="108">
        <f>SUM(C788:C792)</f>
        <v>0</v>
      </c>
      <c r="D793" s="235"/>
    </row>
    <row r="794" spans="1:21" ht="15" customHeight="1" x14ac:dyDescent="0.25">
      <c r="A794" s="234" t="s">
        <v>423</v>
      </c>
    </row>
    <row r="795" spans="1:21" s="51" customFormat="1" ht="30" customHeight="1" x14ac:dyDescent="0.25">
      <c r="A795" s="51" t="s">
        <v>468</v>
      </c>
      <c r="B795" s="487" t="s">
        <v>406</v>
      </c>
      <c r="C795" s="487"/>
      <c r="D795" s="487"/>
      <c r="E795" s="384"/>
      <c r="F795" s="384"/>
      <c r="G795" s="384"/>
      <c r="H795" s="389"/>
      <c r="I795" s="389"/>
      <c r="J795" s="389"/>
      <c r="K795" s="389"/>
      <c r="L795" s="389"/>
      <c r="M795" s="389"/>
      <c r="N795" s="389"/>
      <c r="O795" s="389"/>
      <c r="P795" s="389"/>
      <c r="Q795" s="389"/>
      <c r="R795" s="389"/>
      <c r="S795" s="389"/>
      <c r="T795" s="389"/>
      <c r="U795" s="389"/>
    </row>
    <row r="796" spans="1:21" ht="15" customHeight="1" x14ac:dyDescent="0.25">
      <c r="A796" s="51" t="s">
        <v>507</v>
      </c>
    </row>
    <row r="798" spans="1:21" ht="15" customHeight="1" x14ac:dyDescent="0.25">
      <c r="A798" s="488" t="s">
        <v>224</v>
      </c>
      <c r="B798" s="489"/>
      <c r="C798" s="489"/>
      <c r="D798" s="490"/>
    </row>
    <row r="799" spans="1:21" ht="15" customHeight="1" x14ac:dyDescent="0.25">
      <c r="A799" s="106" t="s">
        <v>10</v>
      </c>
      <c r="B799" s="491" t="s">
        <v>225</v>
      </c>
      <c r="C799" s="492"/>
      <c r="D799" s="102" t="s">
        <v>226</v>
      </c>
    </row>
    <row r="800" spans="1:21" ht="15" customHeight="1" x14ac:dyDescent="0.25">
      <c r="A800" s="352" t="s">
        <v>422</v>
      </c>
      <c r="B800" s="493"/>
      <c r="C800" s="494"/>
      <c r="D800" s="495" t="s">
        <v>227</v>
      </c>
    </row>
    <row r="801" spans="1:21" ht="24.9" customHeight="1" x14ac:dyDescent="0.25">
      <c r="A801" s="103" t="s">
        <v>467</v>
      </c>
      <c r="B801" s="104" t="s">
        <v>228</v>
      </c>
      <c r="C801" s="107" t="s">
        <v>229</v>
      </c>
      <c r="D801" s="496"/>
    </row>
    <row r="802" spans="1:21" ht="21.9" customHeight="1" x14ac:dyDescent="0.25">
      <c r="A802" s="186" t="s">
        <v>200</v>
      </c>
      <c r="B802" s="253"/>
      <c r="C802" s="285"/>
      <c r="D802" s="236"/>
    </row>
    <row r="803" spans="1:21" ht="21.9" customHeight="1" x14ac:dyDescent="0.25">
      <c r="A803" s="190" t="s">
        <v>431</v>
      </c>
      <c r="B803" s="373"/>
      <c r="C803" s="374"/>
      <c r="D803" s="236"/>
      <c r="E803" s="383"/>
    </row>
    <row r="804" spans="1:21" ht="21.9" customHeight="1" x14ac:dyDescent="0.25">
      <c r="A804" s="187" t="s">
        <v>201</v>
      </c>
      <c r="B804" s="255"/>
      <c r="C804" s="286"/>
      <c r="D804" s="236"/>
    </row>
    <row r="805" spans="1:21" ht="21.9" customHeight="1" x14ac:dyDescent="0.25">
      <c r="A805" s="190" t="s">
        <v>466</v>
      </c>
      <c r="B805" s="255"/>
      <c r="C805" s="286"/>
      <c r="D805" s="236"/>
    </row>
    <row r="806" spans="1:21" ht="21.9" customHeight="1" x14ac:dyDescent="0.25">
      <c r="A806" s="188" t="s">
        <v>233</v>
      </c>
      <c r="B806" s="254"/>
      <c r="C806" s="287"/>
      <c r="D806" s="236"/>
    </row>
    <row r="807" spans="1:21" ht="21.9" customHeight="1" x14ac:dyDescent="0.25">
      <c r="A807" s="106" t="s">
        <v>76</v>
      </c>
      <c r="B807" s="167">
        <f>SUM(B802:B806)</f>
        <v>0</v>
      </c>
      <c r="C807" s="108">
        <f>SUM(C802:C806)</f>
        <v>0</v>
      </c>
      <c r="D807" s="235"/>
    </row>
    <row r="808" spans="1:21" ht="15" customHeight="1" x14ac:dyDescent="0.25">
      <c r="A808" s="234" t="s">
        <v>423</v>
      </c>
    </row>
    <row r="809" spans="1:21" s="51" customFormat="1" ht="30" customHeight="1" x14ac:dyDescent="0.25">
      <c r="A809" s="51" t="s">
        <v>468</v>
      </c>
      <c r="B809" s="487" t="s">
        <v>406</v>
      </c>
      <c r="C809" s="487"/>
      <c r="D809" s="487"/>
      <c r="E809" s="384"/>
      <c r="F809" s="384"/>
      <c r="G809" s="384"/>
      <c r="H809" s="389"/>
      <c r="I809" s="389"/>
      <c r="J809" s="389"/>
      <c r="K809" s="389"/>
      <c r="L809" s="389"/>
      <c r="M809" s="389"/>
      <c r="N809" s="389"/>
      <c r="O809" s="389"/>
      <c r="P809" s="389"/>
      <c r="Q809" s="389"/>
      <c r="R809" s="389"/>
      <c r="S809" s="389"/>
      <c r="T809" s="389"/>
      <c r="U809" s="389"/>
    </row>
    <row r="810" spans="1:21" ht="15" customHeight="1" x14ac:dyDescent="0.25">
      <c r="A810" s="51" t="s">
        <v>507</v>
      </c>
    </row>
    <row r="812" spans="1:21" ht="15" customHeight="1" x14ac:dyDescent="0.25">
      <c r="A812" s="488" t="s">
        <v>224</v>
      </c>
      <c r="B812" s="489"/>
      <c r="C812" s="489"/>
      <c r="D812" s="490"/>
    </row>
    <row r="813" spans="1:21" ht="15" customHeight="1" x14ac:dyDescent="0.25">
      <c r="A813" s="106" t="s">
        <v>10</v>
      </c>
      <c r="B813" s="491" t="s">
        <v>225</v>
      </c>
      <c r="C813" s="492"/>
      <c r="D813" s="102" t="s">
        <v>226</v>
      </c>
    </row>
    <row r="814" spans="1:21" ht="15" customHeight="1" x14ac:dyDescent="0.25">
      <c r="A814" s="352" t="s">
        <v>422</v>
      </c>
      <c r="B814" s="493"/>
      <c r="C814" s="494"/>
      <c r="D814" s="495" t="s">
        <v>227</v>
      </c>
    </row>
    <row r="815" spans="1:21" ht="24.9" customHeight="1" x14ac:dyDescent="0.25">
      <c r="A815" s="103" t="s">
        <v>467</v>
      </c>
      <c r="B815" s="104" t="s">
        <v>228</v>
      </c>
      <c r="C815" s="107" t="s">
        <v>229</v>
      </c>
      <c r="D815" s="496"/>
    </row>
    <row r="816" spans="1:21" ht="21.9" customHeight="1" x14ac:dyDescent="0.25">
      <c r="A816" s="186" t="s">
        <v>200</v>
      </c>
      <c r="B816" s="253"/>
      <c r="C816" s="285"/>
      <c r="D816" s="236"/>
    </row>
    <row r="817" spans="1:21" ht="21.9" customHeight="1" x14ac:dyDescent="0.25">
      <c r="A817" s="190" t="s">
        <v>431</v>
      </c>
      <c r="B817" s="373"/>
      <c r="C817" s="374"/>
      <c r="D817" s="236"/>
      <c r="E817" s="383"/>
    </row>
    <row r="818" spans="1:21" ht="21.9" customHeight="1" x14ac:dyDescent="0.25">
      <c r="A818" s="187" t="s">
        <v>201</v>
      </c>
      <c r="B818" s="255"/>
      <c r="C818" s="286"/>
      <c r="D818" s="236"/>
    </row>
    <row r="819" spans="1:21" ht="21.9" customHeight="1" x14ac:dyDescent="0.25">
      <c r="A819" s="190" t="s">
        <v>466</v>
      </c>
      <c r="B819" s="255"/>
      <c r="C819" s="286"/>
      <c r="D819" s="236"/>
    </row>
    <row r="820" spans="1:21" ht="21.9" customHeight="1" x14ac:dyDescent="0.25">
      <c r="A820" s="188" t="s">
        <v>233</v>
      </c>
      <c r="B820" s="254"/>
      <c r="C820" s="287"/>
      <c r="D820" s="236"/>
    </row>
    <row r="821" spans="1:21" ht="21.9" customHeight="1" x14ac:dyDescent="0.25">
      <c r="A821" s="106" t="s">
        <v>76</v>
      </c>
      <c r="B821" s="167">
        <f>SUM(B816:B820)</f>
        <v>0</v>
      </c>
      <c r="C821" s="108">
        <f>SUM(C816:C820)</f>
        <v>0</v>
      </c>
      <c r="D821" s="235"/>
    </row>
    <row r="822" spans="1:21" ht="15" customHeight="1" x14ac:dyDescent="0.25">
      <c r="A822" s="234" t="s">
        <v>423</v>
      </c>
    </row>
    <row r="823" spans="1:21" s="51" customFormat="1" ht="30" customHeight="1" x14ac:dyDescent="0.25">
      <c r="A823" s="51" t="s">
        <v>468</v>
      </c>
      <c r="B823" s="487" t="s">
        <v>406</v>
      </c>
      <c r="C823" s="487"/>
      <c r="D823" s="487"/>
      <c r="E823" s="384"/>
      <c r="F823" s="384"/>
      <c r="G823" s="384"/>
      <c r="H823" s="389"/>
      <c r="I823" s="389"/>
      <c r="J823" s="389"/>
      <c r="K823" s="389"/>
      <c r="L823" s="389"/>
      <c r="M823" s="389"/>
      <c r="N823" s="389"/>
      <c r="O823" s="389"/>
      <c r="P823" s="389"/>
      <c r="Q823" s="389"/>
      <c r="R823" s="389"/>
      <c r="S823" s="389"/>
      <c r="T823" s="389"/>
      <c r="U823" s="389"/>
    </row>
    <row r="824" spans="1:21" ht="15" customHeight="1" x14ac:dyDescent="0.25">
      <c r="A824" s="51" t="s">
        <v>507</v>
      </c>
    </row>
    <row r="826" spans="1:21" ht="15" customHeight="1" x14ac:dyDescent="0.25">
      <c r="A826" s="488" t="s">
        <v>224</v>
      </c>
      <c r="B826" s="489"/>
      <c r="C826" s="489"/>
      <c r="D826" s="490"/>
    </row>
    <row r="827" spans="1:21" ht="15" customHeight="1" x14ac:dyDescent="0.25">
      <c r="A827" s="106" t="s">
        <v>10</v>
      </c>
      <c r="B827" s="491" t="s">
        <v>225</v>
      </c>
      <c r="C827" s="492"/>
      <c r="D827" s="102" t="s">
        <v>226</v>
      </c>
    </row>
    <row r="828" spans="1:21" ht="15" customHeight="1" x14ac:dyDescent="0.25">
      <c r="A828" s="352" t="s">
        <v>422</v>
      </c>
      <c r="B828" s="493"/>
      <c r="C828" s="494"/>
      <c r="D828" s="495" t="s">
        <v>227</v>
      </c>
    </row>
    <row r="829" spans="1:21" ht="24.9" customHeight="1" x14ac:dyDescent="0.25">
      <c r="A829" s="103" t="s">
        <v>467</v>
      </c>
      <c r="B829" s="104" t="s">
        <v>228</v>
      </c>
      <c r="C829" s="107" t="s">
        <v>229</v>
      </c>
      <c r="D829" s="496"/>
    </row>
    <row r="830" spans="1:21" ht="21.9" customHeight="1" x14ac:dyDescent="0.25">
      <c r="A830" s="186" t="s">
        <v>200</v>
      </c>
      <c r="B830" s="253"/>
      <c r="C830" s="285"/>
      <c r="D830" s="236"/>
    </row>
    <row r="831" spans="1:21" ht="21.9" customHeight="1" x14ac:dyDescent="0.25">
      <c r="A831" s="190" t="s">
        <v>431</v>
      </c>
      <c r="B831" s="373"/>
      <c r="C831" s="374"/>
      <c r="D831" s="236"/>
      <c r="E831" s="383"/>
    </row>
    <row r="832" spans="1:21" ht="21.9" customHeight="1" x14ac:dyDescent="0.25">
      <c r="A832" s="187" t="s">
        <v>201</v>
      </c>
      <c r="B832" s="255"/>
      <c r="C832" s="286"/>
      <c r="D832" s="236"/>
    </row>
    <row r="833" spans="1:21" ht="21.9" customHeight="1" x14ac:dyDescent="0.25">
      <c r="A833" s="190" t="s">
        <v>466</v>
      </c>
      <c r="B833" s="255"/>
      <c r="C833" s="286"/>
      <c r="D833" s="236"/>
    </row>
    <row r="834" spans="1:21" ht="21.9" customHeight="1" x14ac:dyDescent="0.25">
      <c r="A834" s="188" t="s">
        <v>233</v>
      </c>
      <c r="B834" s="254"/>
      <c r="C834" s="287"/>
      <c r="D834" s="236"/>
    </row>
    <row r="835" spans="1:21" ht="21.9" customHeight="1" x14ac:dyDescent="0.25">
      <c r="A835" s="106" t="s">
        <v>76</v>
      </c>
      <c r="B835" s="167">
        <f>SUM(B830:B834)</f>
        <v>0</v>
      </c>
      <c r="C835" s="108">
        <f>SUM(C830:C834)</f>
        <v>0</v>
      </c>
      <c r="D835" s="235"/>
    </row>
    <row r="836" spans="1:21" ht="15" customHeight="1" x14ac:dyDescent="0.25">
      <c r="A836" s="234" t="s">
        <v>423</v>
      </c>
    </row>
    <row r="837" spans="1:21" s="51" customFormat="1" ht="30" customHeight="1" x14ac:dyDescent="0.25">
      <c r="A837" s="51" t="s">
        <v>468</v>
      </c>
      <c r="B837" s="487" t="s">
        <v>406</v>
      </c>
      <c r="C837" s="487"/>
      <c r="D837" s="487"/>
      <c r="E837" s="384"/>
      <c r="F837" s="384"/>
      <c r="G837" s="384"/>
      <c r="H837" s="389"/>
      <c r="I837" s="389"/>
      <c r="J837" s="389"/>
      <c r="K837" s="389"/>
      <c r="L837" s="389"/>
      <c r="M837" s="389"/>
      <c r="N837" s="389"/>
      <c r="O837" s="389"/>
      <c r="P837" s="389"/>
      <c r="Q837" s="389"/>
      <c r="R837" s="389"/>
      <c r="S837" s="389"/>
      <c r="T837" s="389"/>
      <c r="U837" s="389"/>
    </row>
    <row r="838" spans="1:21" ht="15" customHeight="1" x14ac:dyDescent="0.25">
      <c r="A838" s="51" t="s">
        <v>507</v>
      </c>
    </row>
  </sheetData>
  <sheetProtection algorithmName="SHA-512" hashValue="b4V9xWswAD5fc/rQgukJpPFGU5SQ7njx5fpECa1fVtGil25kdkRhfXe/kwiDQ+aaGXmsAjkhsxjGq1NpR+jLxA==" saltValue="Xo2PclY8TomNcwblQtyewQ==" spinCount="100000" sheet="1" selectLockedCells="1"/>
  <mergeCells count="301"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A324:D324"/>
    <mergeCell ref="B325:C325"/>
    <mergeCell ref="B326:C326"/>
    <mergeCell ref="D326:D327"/>
    <mergeCell ref="B335:D335"/>
    <mergeCell ref="A338:D338"/>
    <mergeCell ref="B339:C339"/>
    <mergeCell ref="B340:C340"/>
    <mergeCell ref="D340:D341"/>
    <mergeCell ref="B349:D349"/>
    <mergeCell ref="A352:D352"/>
    <mergeCell ref="B353:C353"/>
    <mergeCell ref="B354:C354"/>
    <mergeCell ref="D354:D355"/>
    <mergeCell ref="B363:D363"/>
    <mergeCell ref="A366:D366"/>
    <mergeCell ref="B367:C367"/>
    <mergeCell ref="B368:C368"/>
    <mergeCell ref="D368:D369"/>
    <mergeCell ref="B377:D377"/>
    <mergeCell ref="A380:D380"/>
    <mergeCell ref="B381:C381"/>
    <mergeCell ref="B382:C382"/>
    <mergeCell ref="D382:D383"/>
    <mergeCell ref="B391:D391"/>
    <mergeCell ref="A393:D393"/>
    <mergeCell ref="B394:C394"/>
    <mergeCell ref="B395:C395"/>
    <mergeCell ref="D395:D396"/>
    <mergeCell ref="B404:D404"/>
    <mergeCell ref="A407:D407"/>
    <mergeCell ref="B408:C408"/>
    <mergeCell ref="B409:C409"/>
    <mergeCell ref="D409:D410"/>
    <mergeCell ref="B418:D418"/>
    <mergeCell ref="A421:D421"/>
    <mergeCell ref="B422:C422"/>
    <mergeCell ref="B423:C423"/>
    <mergeCell ref="D423:D424"/>
    <mergeCell ref="B432:D432"/>
    <mergeCell ref="A435:D435"/>
    <mergeCell ref="B436:C436"/>
    <mergeCell ref="B437:C437"/>
    <mergeCell ref="D437:D438"/>
    <mergeCell ref="B446:D446"/>
    <mergeCell ref="A449:D449"/>
    <mergeCell ref="B450:C450"/>
    <mergeCell ref="B451:C451"/>
    <mergeCell ref="D451:D452"/>
    <mergeCell ref="B460:D460"/>
    <mergeCell ref="A463:D463"/>
    <mergeCell ref="B464:C464"/>
    <mergeCell ref="B465:C465"/>
    <mergeCell ref="D465:D466"/>
    <mergeCell ref="B474:D474"/>
    <mergeCell ref="A477:D477"/>
    <mergeCell ref="B478:C478"/>
    <mergeCell ref="B479:C479"/>
    <mergeCell ref="D479:D480"/>
    <mergeCell ref="B488:D488"/>
    <mergeCell ref="A491:D491"/>
    <mergeCell ref="B492:C492"/>
    <mergeCell ref="B493:C493"/>
    <mergeCell ref="D493:D494"/>
    <mergeCell ref="B502:D502"/>
    <mergeCell ref="A505:D505"/>
    <mergeCell ref="B506:C506"/>
    <mergeCell ref="B507:C507"/>
    <mergeCell ref="D507:D508"/>
    <mergeCell ref="B516:D516"/>
    <mergeCell ref="A519:D519"/>
    <mergeCell ref="B520:C520"/>
    <mergeCell ref="B521:C521"/>
    <mergeCell ref="D521:D522"/>
    <mergeCell ref="B530:D530"/>
    <mergeCell ref="A533:D533"/>
    <mergeCell ref="B534:C534"/>
    <mergeCell ref="B535:C535"/>
    <mergeCell ref="D535:D536"/>
    <mergeCell ref="B544:D544"/>
    <mergeCell ref="A547:D547"/>
    <mergeCell ref="B548:C548"/>
    <mergeCell ref="B549:C549"/>
    <mergeCell ref="D549:D550"/>
    <mergeCell ref="B558:D558"/>
    <mergeCell ref="A561:D561"/>
    <mergeCell ref="B562:C562"/>
    <mergeCell ref="B563:C563"/>
    <mergeCell ref="D563:D564"/>
    <mergeCell ref="B572:D572"/>
    <mergeCell ref="A575:D575"/>
    <mergeCell ref="B576:C576"/>
    <mergeCell ref="B577:C577"/>
    <mergeCell ref="D577:D578"/>
    <mergeCell ref="B586:D586"/>
    <mergeCell ref="A588:D588"/>
    <mergeCell ref="B589:C589"/>
    <mergeCell ref="B590:C590"/>
    <mergeCell ref="D590:D591"/>
    <mergeCell ref="B599:D599"/>
    <mergeCell ref="A602:D602"/>
    <mergeCell ref="B603:C603"/>
    <mergeCell ref="B604:C604"/>
    <mergeCell ref="D604:D605"/>
    <mergeCell ref="B613:D613"/>
    <mergeCell ref="A616:D616"/>
    <mergeCell ref="B617:C617"/>
    <mergeCell ref="B618:C618"/>
    <mergeCell ref="D618:D619"/>
    <mergeCell ref="B627:D627"/>
    <mergeCell ref="A630:D630"/>
    <mergeCell ref="B631:C631"/>
    <mergeCell ref="B632:C632"/>
    <mergeCell ref="D632:D633"/>
    <mergeCell ref="B641:D641"/>
    <mergeCell ref="A644:D644"/>
    <mergeCell ref="B645:C645"/>
    <mergeCell ref="B646:C646"/>
    <mergeCell ref="D646:D647"/>
    <mergeCell ref="B655:D655"/>
    <mergeCell ref="A658:D658"/>
    <mergeCell ref="B659:C659"/>
    <mergeCell ref="B660:C660"/>
    <mergeCell ref="D660:D661"/>
    <mergeCell ref="B669:D669"/>
    <mergeCell ref="A672:D672"/>
    <mergeCell ref="B673:C673"/>
    <mergeCell ref="B674:C674"/>
    <mergeCell ref="D674:D675"/>
    <mergeCell ref="B683:D683"/>
    <mergeCell ref="A686:D686"/>
    <mergeCell ref="B687:C687"/>
    <mergeCell ref="B688:C688"/>
    <mergeCell ref="D688:D689"/>
    <mergeCell ref="B697:D697"/>
    <mergeCell ref="A700:D700"/>
    <mergeCell ref="B701:C701"/>
    <mergeCell ref="B702:C702"/>
    <mergeCell ref="D702:D703"/>
    <mergeCell ref="B711:D711"/>
    <mergeCell ref="A714:D714"/>
    <mergeCell ref="B715:C715"/>
    <mergeCell ref="B716:C716"/>
    <mergeCell ref="D716:D717"/>
    <mergeCell ref="B725:D725"/>
    <mergeCell ref="A728:D728"/>
    <mergeCell ref="B729:C729"/>
    <mergeCell ref="B730:C730"/>
    <mergeCell ref="D730:D731"/>
    <mergeCell ref="B739:D739"/>
    <mergeCell ref="A742:D742"/>
    <mergeCell ref="B743:C743"/>
    <mergeCell ref="B744:C744"/>
    <mergeCell ref="D744:D745"/>
    <mergeCell ref="B753:D753"/>
    <mergeCell ref="A756:D756"/>
    <mergeCell ref="B757:C757"/>
    <mergeCell ref="B758:C758"/>
    <mergeCell ref="D758:D759"/>
    <mergeCell ref="B767:D767"/>
    <mergeCell ref="A770:D770"/>
    <mergeCell ref="B771:C771"/>
    <mergeCell ref="B772:C772"/>
    <mergeCell ref="D772:D773"/>
    <mergeCell ref="B781:D781"/>
    <mergeCell ref="A784:D784"/>
    <mergeCell ref="B785:C785"/>
    <mergeCell ref="B786:C786"/>
    <mergeCell ref="D786:D787"/>
    <mergeCell ref="B823:D823"/>
    <mergeCell ref="A826:D826"/>
    <mergeCell ref="B827:C827"/>
    <mergeCell ref="B828:C828"/>
    <mergeCell ref="D828:D829"/>
    <mergeCell ref="B837:D837"/>
    <mergeCell ref="B795:D795"/>
    <mergeCell ref="A798:D798"/>
    <mergeCell ref="B799:C799"/>
    <mergeCell ref="B800:C800"/>
    <mergeCell ref="D800:D801"/>
    <mergeCell ref="B809:D809"/>
    <mergeCell ref="A812:D812"/>
    <mergeCell ref="B813:C813"/>
    <mergeCell ref="B814:C814"/>
    <mergeCell ref="D814:D815"/>
  </mergeCells>
  <phoneticPr fontId="42" type="noConversion"/>
  <dataValidations count="3">
    <dataValidation type="list" allowBlank="1" showInputMessage="1" showErrorMessage="1" sqref="D6:D11 D509:D514 D495:D500 D481:D486 D467:D472 D453:D458 D439:D444 D425:D430 D411:D416 D397:D402 D384:D389 D370:D375 D356:D361 D342:D347 D328:D333 D20:D25 D160:D165 D146:D151 D132:D137 D118:D123 D104:D109 D90:D95 D76:D81 D62:D67 D48:D53 D34:D39 D174:D179 D188:D193 D202:D207 D216:D221 D230:D235 D244:D249 D258:D263 D272:D277 D286:D291 D300:D305 D314:D319 D523:D528 D537:D542 D551:D556 D565:D570 D579:D584 D592:D597 D606:D611 D620:D625 D634:D639 D648:D653 D662:D667 D676:D681 D690:D695 D704:D709 D718:D723 D732:D737 D746:D751 D760:D765 D774:D779 D788:D793 D802:D807 D816:D821 D830:D835" xr:uid="{00000000-0002-0000-1300-000000000000}">
      <formula1>$A$501:$A$530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 B326:C326 B340:C340 B354:C354 B368:C368 B382:C382 B395:C395 B409:C409 B423:C423 B437:C437 B451:C451 B465:C465 B479:C479 B493:C493 B507:C507 B521:C521 B535:C535 B549:C549 B563:C563 B577:C577 B590:C590 B604:C604 B618:C618 B632:C632 B646:C646 B660:C660 B674:C674 B688:C688 B702:C702 B716:C716 B730:C730 B744:C744 B758:C758 B772:C772 B786:C786 B800:C800 B814:C814 B828:C828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L50"/>
  <sheetViews>
    <sheetView showGridLines="0" topLeftCell="A17" zoomScaleNormal="100" workbookViewId="0">
      <selection activeCell="C8" sqref="C8"/>
    </sheetView>
  </sheetViews>
  <sheetFormatPr defaultColWidth="9.109375" defaultRowHeight="14.4" x14ac:dyDescent="0.25"/>
  <cols>
    <col min="1" max="1" width="30.6640625" style="62" customWidth="1"/>
    <col min="2" max="4" width="12.6640625" style="62" customWidth="1"/>
    <col min="5" max="5" width="3.88671875" style="62" customWidth="1"/>
    <col min="6" max="6" width="2.5546875" style="62" customWidth="1"/>
    <col min="7" max="16384" width="9.109375" style="62"/>
  </cols>
  <sheetData>
    <row r="1" spans="1:7" ht="30" customHeight="1" x14ac:dyDescent="0.25">
      <c r="A1" s="500" t="s">
        <v>235</v>
      </c>
      <c r="B1" s="500"/>
      <c r="C1" s="500"/>
      <c r="D1" s="500"/>
    </row>
    <row r="2" spans="1:7" ht="30" customHeight="1" x14ac:dyDescent="0.25">
      <c r="A2" s="501" t="s">
        <v>236</v>
      </c>
      <c r="B2" s="501"/>
      <c r="C2" s="501"/>
      <c r="D2" s="501"/>
    </row>
    <row r="3" spans="1:7" ht="63" customHeight="1" x14ac:dyDescent="0.25">
      <c r="A3" s="506" t="s">
        <v>500</v>
      </c>
      <c r="B3" s="506"/>
      <c r="C3" s="506"/>
      <c r="D3" s="506"/>
      <c r="G3" s="109"/>
    </row>
    <row r="4" spans="1:7" ht="20.100000000000001" customHeight="1" x14ac:dyDescent="0.25">
      <c r="A4" s="110" t="s">
        <v>238</v>
      </c>
      <c r="B4" s="502" t="s">
        <v>239</v>
      </c>
      <c r="C4" s="503"/>
      <c r="D4" s="504"/>
      <c r="G4" s="109"/>
    </row>
    <row r="5" spans="1:7" s="93" customFormat="1" ht="30" customHeight="1" x14ac:dyDescent="0.25">
      <c r="A5" s="64" t="s">
        <v>240</v>
      </c>
      <c r="B5" s="111" t="s">
        <v>241</v>
      </c>
      <c r="C5" s="111" t="s">
        <v>242</v>
      </c>
      <c r="D5" s="64" t="s">
        <v>76</v>
      </c>
      <c r="G5" s="112"/>
    </row>
    <row r="6" spans="1:7" s="93" customFormat="1" ht="15" customHeight="1" x14ac:dyDescent="0.25">
      <c r="A6" s="183" t="s">
        <v>243</v>
      </c>
      <c r="B6" s="284">
        <v>2</v>
      </c>
      <c r="C6" s="284">
        <v>1</v>
      </c>
      <c r="D6" s="237">
        <f t="shared" ref="D6:D29" si="0">B6+C6</f>
        <v>3</v>
      </c>
    </row>
    <row r="7" spans="1:7" s="93" customFormat="1" ht="15" customHeight="1" x14ac:dyDescent="0.25">
      <c r="A7" s="184" t="s">
        <v>244</v>
      </c>
      <c r="B7" s="284">
        <v>9</v>
      </c>
      <c r="C7" s="284">
        <v>24</v>
      </c>
      <c r="D7" s="238">
        <f t="shared" si="0"/>
        <v>33</v>
      </c>
      <c r="G7" s="112"/>
    </row>
    <row r="8" spans="1:7" s="93" customFormat="1" ht="15" customHeight="1" x14ac:dyDescent="0.25">
      <c r="A8" s="184" t="s">
        <v>245</v>
      </c>
      <c r="B8" s="284">
        <v>3</v>
      </c>
      <c r="C8" s="284">
        <v>19</v>
      </c>
      <c r="D8" s="238">
        <f t="shared" si="0"/>
        <v>22</v>
      </c>
      <c r="G8" s="112"/>
    </row>
    <row r="9" spans="1:7" s="93" customFormat="1" ht="15" customHeight="1" x14ac:dyDescent="0.25">
      <c r="A9" s="184" t="s">
        <v>246</v>
      </c>
      <c r="B9" s="284">
        <v>3</v>
      </c>
      <c r="C9" s="284">
        <v>5</v>
      </c>
      <c r="D9" s="238">
        <f t="shared" si="0"/>
        <v>8</v>
      </c>
      <c r="G9" s="113"/>
    </row>
    <row r="10" spans="1:7" s="93" customFormat="1" ht="15" customHeight="1" x14ac:dyDescent="0.25">
      <c r="A10" s="184" t="s">
        <v>247</v>
      </c>
      <c r="B10" s="284">
        <v>2</v>
      </c>
      <c r="C10" s="284">
        <v>6</v>
      </c>
      <c r="D10" s="238">
        <f t="shared" si="0"/>
        <v>8</v>
      </c>
      <c r="G10" s="113"/>
    </row>
    <row r="11" spans="1:7" s="93" customFormat="1" ht="15" customHeight="1" x14ac:dyDescent="0.25">
      <c r="A11" s="184" t="s">
        <v>248</v>
      </c>
      <c r="B11" s="284"/>
      <c r="C11" s="284"/>
      <c r="D11" s="238">
        <f t="shared" si="0"/>
        <v>0</v>
      </c>
    </row>
    <row r="12" spans="1:7" s="93" customFormat="1" ht="15" customHeight="1" x14ac:dyDescent="0.25">
      <c r="A12" s="184" t="s">
        <v>249</v>
      </c>
      <c r="B12" s="284"/>
      <c r="C12" s="284"/>
      <c r="D12" s="238">
        <f t="shared" si="0"/>
        <v>0</v>
      </c>
    </row>
    <row r="13" spans="1:7" s="93" customFormat="1" ht="15" customHeight="1" x14ac:dyDescent="0.25">
      <c r="A13" s="184" t="s">
        <v>250</v>
      </c>
      <c r="B13" s="284"/>
      <c r="C13" s="284"/>
      <c r="D13" s="238">
        <f t="shared" si="0"/>
        <v>0</v>
      </c>
    </row>
    <row r="14" spans="1:7" s="93" customFormat="1" ht="15" customHeight="1" x14ac:dyDescent="0.25">
      <c r="A14" s="184" t="s">
        <v>251</v>
      </c>
      <c r="B14" s="284"/>
      <c r="C14" s="284"/>
      <c r="D14" s="238">
        <f t="shared" si="0"/>
        <v>0</v>
      </c>
    </row>
    <row r="15" spans="1:7" s="93" customFormat="1" ht="15" customHeight="1" x14ac:dyDescent="0.25">
      <c r="A15" s="184" t="s">
        <v>252</v>
      </c>
      <c r="B15" s="284"/>
      <c r="C15" s="284">
        <v>1</v>
      </c>
      <c r="D15" s="238">
        <f t="shared" si="0"/>
        <v>1</v>
      </c>
      <c r="G15" s="112"/>
    </row>
    <row r="16" spans="1:7" s="93" customFormat="1" ht="15" customHeight="1" x14ac:dyDescent="0.25">
      <c r="A16" s="184" t="s">
        <v>253</v>
      </c>
      <c r="B16" s="284">
        <v>1</v>
      </c>
      <c r="C16" s="284">
        <v>2</v>
      </c>
      <c r="D16" s="238">
        <f t="shared" si="0"/>
        <v>3</v>
      </c>
      <c r="G16" s="112"/>
    </row>
    <row r="17" spans="1:7" s="93" customFormat="1" ht="15" customHeight="1" x14ac:dyDescent="0.25">
      <c r="A17" s="184" t="s">
        <v>254</v>
      </c>
      <c r="B17" s="284"/>
      <c r="C17" s="284"/>
      <c r="D17" s="238">
        <f t="shared" si="0"/>
        <v>0</v>
      </c>
      <c r="G17" s="112"/>
    </row>
    <row r="18" spans="1:7" s="93" customFormat="1" ht="15" customHeight="1" x14ac:dyDescent="0.25">
      <c r="A18" s="184" t="s">
        <v>255</v>
      </c>
      <c r="B18" s="284"/>
      <c r="C18" s="284"/>
      <c r="D18" s="238">
        <f t="shared" si="0"/>
        <v>0</v>
      </c>
      <c r="G18" s="112"/>
    </row>
    <row r="19" spans="1:7" s="93" customFormat="1" ht="15" customHeight="1" x14ac:dyDescent="0.25">
      <c r="A19" s="184" t="s">
        <v>256</v>
      </c>
      <c r="B19" s="284"/>
      <c r="C19" s="284"/>
      <c r="D19" s="238">
        <f t="shared" si="0"/>
        <v>0</v>
      </c>
      <c r="G19" s="112"/>
    </row>
    <row r="20" spans="1:7" s="93" customFormat="1" ht="15" customHeight="1" x14ac:dyDescent="0.25">
      <c r="A20" s="184" t="s">
        <v>257</v>
      </c>
      <c r="B20" s="284"/>
      <c r="C20" s="284"/>
      <c r="D20" s="238">
        <f t="shared" si="0"/>
        <v>0</v>
      </c>
      <c r="G20" s="112"/>
    </row>
    <row r="21" spans="1:7" s="93" customFormat="1" ht="15" customHeight="1" x14ac:dyDescent="0.25">
      <c r="A21" s="184" t="s">
        <v>258</v>
      </c>
      <c r="B21" s="284"/>
      <c r="C21" s="284"/>
      <c r="D21" s="238">
        <f t="shared" si="0"/>
        <v>0</v>
      </c>
      <c r="G21" s="112"/>
    </row>
    <row r="22" spans="1:7" s="93" customFormat="1" ht="15" customHeight="1" x14ac:dyDescent="0.25">
      <c r="A22" s="184" t="s">
        <v>259</v>
      </c>
      <c r="B22" s="284"/>
      <c r="C22" s="284"/>
      <c r="D22" s="238">
        <f t="shared" si="0"/>
        <v>0</v>
      </c>
      <c r="G22" s="112"/>
    </row>
    <row r="23" spans="1:7" s="93" customFormat="1" ht="15" customHeight="1" x14ac:dyDescent="0.25">
      <c r="A23" s="184" t="s">
        <v>260</v>
      </c>
      <c r="B23" s="284"/>
      <c r="C23" s="284"/>
      <c r="D23" s="238">
        <f t="shared" si="0"/>
        <v>0</v>
      </c>
    </row>
    <row r="24" spans="1:7" s="93" customFormat="1" ht="15" customHeight="1" x14ac:dyDescent="0.25">
      <c r="A24" s="184" t="s">
        <v>261</v>
      </c>
      <c r="B24" s="284"/>
      <c r="C24" s="284"/>
      <c r="D24" s="238">
        <f t="shared" si="0"/>
        <v>0</v>
      </c>
    </row>
    <row r="25" spans="1:7" s="93" customFormat="1" ht="15" customHeight="1" x14ac:dyDescent="0.25">
      <c r="A25" s="184" t="s">
        <v>262</v>
      </c>
      <c r="B25" s="284"/>
      <c r="C25" s="284"/>
      <c r="D25" s="238">
        <f t="shared" si="0"/>
        <v>0</v>
      </c>
    </row>
    <row r="26" spans="1:7" s="93" customFormat="1" ht="15" customHeight="1" x14ac:dyDescent="0.25">
      <c r="A26" s="184" t="s">
        <v>263</v>
      </c>
      <c r="B26" s="284"/>
      <c r="C26" s="284"/>
      <c r="D26" s="238">
        <f t="shared" si="0"/>
        <v>0</v>
      </c>
    </row>
    <row r="27" spans="1:7" s="93" customFormat="1" ht="15" customHeight="1" x14ac:dyDescent="0.25">
      <c r="A27" s="184" t="s">
        <v>264</v>
      </c>
      <c r="B27" s="284"/>
      <c r="C27" s="284"/>
      <c r="D27" s="238">
        <f t="shared" si="0"/>
        <v>0</v>
      </c>
    </row>
    <row r="28" spans="1:7" s="93" customFormat="1" ht="15" customHeight="1" x14ac:dyDescent="0.25">
      <c r="A28" s="185" t="s">
        <v>265</v>
      </c>
      <c r="B28" s="284"/>
      <c r="C28" s="284"/>
      <c r="D28" s="239">
        <f t="shared" si="0"/>
        <v>0</v>
      </c>
    </row>
    <row r="29" spans="1:7" s="93" customFormat="1" ht="15" customHeight="1" x14ac:dyDescent="0.25">
      <c r="A29" s="64" t="s">
        <v>76</v>
      </c>
      <c r="B29" s="240">
        <f>SUM(B6:B28)</f>
        <v>20</v>
      </c>
      <c r="C29" s="240">
        <f>SUM(C6:C28)</f>
        <v>58</v>
      </c>
      <c r="D29" s="240">
        <f t="shared" si="0"/>
        <v>78</v>
      </c>
    </row>
    <row r="30" spans="1:7" s="93" customFormat="1" ht="9" customHeight="1" x14ac:dyDescent="0.25">
      <c r="A30" s="114"/>
      <c r="B30" s="115">
        <f>'Quadro 1'!X48</f>
        <v>20</v>
      </c>
      <c r="C30" s="115">
        <f>'Quadro 1'!Y48</f>
        <v>58</v>
      </c>
      <c r="D30" s="115">
        <f>'Quadro 1'!Z48</f>
        <v>78</v>
      </c>
    </row>
    <row r="31" spans="1:7" s="86" customFormat="1" ht="14.25" customHeight="1" x14ac:dyDescent="0.25">
      <c r="A31" s="49" t="s">
        <v>80</v>
      </c>
      <c r="B31" s="116"/>
      <c r="C31" s="116"/>
      <c r="D31" s="116"/>
    </row>
    <row r="32" spans="1:7" s="86" customFormat="1" ht="12" customHeight="1" x14ac:dyDescent="0.3">
      <c r="A32" s="117" t="s">
        <v>442</v>
      </c>
      <c r="B32" s="116"/>
      <c r="C32" s="116"/>
      <c r="D32" s="116"/>
    </row>
    <row r="33" spans="1:12" s="86" customFormat="1" ht="14.25" customHeight="1" x14ac:dyDescent="0.3">
      <c r="A33" s="117" t="s">
        <v>482</v>
      </c>
      <c r="B33" s="116"/>
      <c r="C33" s="116"/>
      <c r="D33" s="116"/>
    </row>
    <row r="34" spans="1:12" s="86" customFormat="1" ht="16.5" customHeight="1" x14ac:dyDescent="0.3">
      <c r="A34" s="117" t="s">
        <v>483</v>
      </c>
      <c r="B34" s="116"/>
      <c r="C34" s="116"/>
      <c r="D34" s="116"/>
    </row>
    <row r="35" spans="1:12" s="86" customFormat="1" ht="15.75" customHeight="1" x14ac:dyDescent="0.25">
      <c r="A35" s="396" t="s">
        <v>484</v>
      </c>
      <c r="B35" s="396"/>
      <c r="C35" s="396"/>
      <c r="D35" s="396"/>
      <c r="E35" s="396"/>
      <c r="F35" s="396"/>
      <c r="G35" s="396"/>
    </row>
    <row r="36" spans="1:12" s="86" customFormat="1" ht="13.5" customHeight="1" x14ac:dyDescent="0.25">
      <c r="A36" s="118" t="s">
        <v>479</v>
      </c>
      <c r="B36" s="116"/>
      <c r="C36" s="116"/>
      <c r="D36" s="116"/>
    </row>
    <row r="37" spans="1:12" s="86" customFormat="1" ht="15" customHeight="1" x14ac:dyDescent="0.3">
      <c r="A37" s="117" t="s">
        <v>481</v>
      </c>
      <c r="B37" s="116"/>
      <c r="C37" s="116"/>
      <c r="D37" s="116"/>
    </row>
    <row r="38" spans="1:12" s="86" customFormat="1" ht="45.75" customHeight="1" x14ac:dyDescent="0.25">
      <c r="A38" s="505" t="s">
        <v>446</v>
      </c>
      <c r="B38" s="505"/>
      <c r="C38" s="505"/>
      <c r="D38" s="505"/>
    </row>
    <row r="39" spans="1:12" s="93" customFormat="1" ht="19.5" customHeight="1" x14ac:dyDescent="0.25">
      <c r="A39" s="497" t="s">
        <v>237</v>
      </c>
      <c r="B39" s="497"/>
      <c r="C39" s="497"/>
      <c r="D39" s="497"/>
    </row>
    <row r="40" spans="1:12" s="93" customFormat="1" ht="15" customHeight="1" thickBot="1" x14ac:dyDescent="0.3">
      <c r="A40" s="119"/>
      <c r="B40" s="498" t="s">
        <v>266</v>
      </c>
      <c r="C40" s="499"/>
      <c r="D40" s="120"/>
    </row>
    <row r="41" spans="1:12" s="93" customFormat="1" ht="15" customHeight="1" x14ac:dyDescent="0.25">
      <c r="A41" s="121" t="s">
        <v>267</v>
      </c>
      <c r="B41" s="122" t="s">
        <v>241</v>
      </c>
      <c r="C41" s="123" t="s">
        <v>242</v>
      </c>
    </row>
    <row r="42" spans="1:12" s="93" customFormat="1" ht="15" customHeight="1" x14ac:dyDescent="0.25">
      <c r="A42" s="124" t="s">
        <v>268</v>
      </c>
      <c r="B42" s="162">
        <v>821.83</v>
      </c>
      <c r="C42" s="163">
        <v>821.83</v>
      </c>
      <c r="G42" s="112"/>
    </row>
    <row r="43" spans="1:12" s="93" customFormat="1" ht="15" customHeight="1" thickBot="1" x14ac:dyDescent="0.3">
      <c r="A43" s="125" t="s">
        <v>269</v>
      </c>
      <c r="B43" s="164">
        <v>2806.83</v>
      </c>
      <c r="C43" s="165">
        <v>2806.83</v>
      </c>
      <c r="G43" s="112"/>
    </row>
    <row r="44" spans="1:12" s="93" customFormat="1" ht="9.9" customHeight="1" x14ac:dyDescent="0.25"/>
    <row r="45" spans="1:12" s="86" customFormat="1" ht="12" customHeight="1" x14ac:dyDescent="0.25">
      <c r="A45" s="49" t="s">
        <v>270</v>
      </c>
      <c r="B45" s="126"/>
      <c r="C45" s="126"/>
      <c r="D45" s="126"/>
      <c r="E45" s="126"/>
      <c r="F45" s="126"/>
      <c r="G45" s="126"/>
      <c r="H45" s="126"/>
    </row>
    <row r="46" spans="1:12" s="86" customFormat="1" ht="13.5" customHeight="1" x14ac:dyDescent="0.3">
      <c r="A46" s="52" t="s">
        <v>485</v>
      </c>
      <c r="L46" s="127"/>
    </row>
    <row r="47" spans="1:12" s="86" customFormat="1" ht="12" customHeight="1" x14ac:dyDescent="0.3">
      <c r="A47" s="52" t="s">
        <v>480</v>
      </c>
      <c r="B47" s="118"/>
      <c r="C47" s="118"/>
      <c r="D47" s="118"/>
    </row>
    <row r="48" spans="1:12" s="86" customFormat="1" ht="12" customHeight="1" x14ac:dyDescent="0.25"/>
    <row r="49" spans="1:1" x14ac:dyDescent="0.25">
      <c r="A49" s="128"/>
    </row>
    <row r="50" spans="1:1" x14ac:dyDescent="0.25">
      <c r="A50" s="128"/>
    </row>
  </sheetData>
  <sheetProtection algorithmName="SHA-512" hashValue="OUrFCSzx1q4sQrWUFMCY789ow9mn59RAa0JyAK5hfWgVlPznk5raQusSjpVIf4TqWgOMIWdniVgN6T2nr6G4mw==" saltValue="mSBUxzQ8bGjewaFCTXpBMg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zoomScaleNormal="100" workbookViewId="0">
      <selection activeCell="B9" sqref="B9"/>
    </sheetView>
  </sheetViews>
  <sheetFormatPr defaultColWidth="9.109375" defaultRowHeight="14.4" x14ac:dyDescent="0.35"/>
  <cols>
    <col min="1" max="1" width="75" style="41" customWidth="1"/>
    <col min="2" max="2" width="16.109375" style="41" customWidth="1"/>
    <col min="3" max="16384" width="9.109375" style="41"/>
  </cols>
  <sheetData>
    <row r="1" spans="1:2" s="129" customFormat="1" ht="30" customHeight="1" x14ac:dyDescent="0.25">
      <c r="A1" s="507" t="s">
        <v>447</v>
      </c>
      <c r="B1" s="507"/>
    </row>
    <row r="2" spans="1:2" ht="15" customHeight="1" x14ac:dyDescent="0.35">
      <c r="A2" s="508" t="s">
        <v>271</v>
      </c>
      <c r="B2" s="509" t="s">
        <v>272</v>
      </c>
    </row>
    <row r="3" spans="1:2" ht="15" customHeight="1" x14ac:dyDescent="0.35">
      <c r="A3" s="508"/>
      <c r="B3" s="510"/>
    </row>
    <row r="4" spans="1:2" ht="15" customHeight="1" x14ac:dyDescent="0.35">
      <c r="A4" s="192" t="s">
        <v>273</v>
      </c>
      <c r="B4" s="278">
        <f>410415.94+251610.15+10254.55+111754.81+70714.82</f>
        <v>854750.27</v>
      </c>
    </row>
    <row r="5" spans="1:2" ht="15" customHeight="1" x14ac:dyDescent="0.35">
      <c r="A5" s="336" t="s">
        <v>274</v>
      </c>
      <c r="B5" s="337">
        <f>B34</f>
        <v>60152.24</v>
      </c>
    </row>
    <row r="6" spans="1:2" ht="15" customHeight="1" x14ac:dyDescent="0.35">
      <c r="A6" s="130" t="s">
        <v>275</v>
      </c>
      <c r="B6" s="279"/>
    </row>
    <row r="7" spans="1:2" ht="15" customHeight="1" x14ac:dyDescent="0.35">
      <c r="A7" s="338" t="s">
        <v>276</v>
      </c>
      <c r="B7" s="339">
        <f>B54</f>
        <v>64753.19</v>
      </c>
    </row>
    <row r="8" spans="1:2" ht="15" customHeight="1" x14ac:dyDescent="0.35">
      <c r="A8" s="340" t="s">
        <v>277</v>
      </c>
      <c r="B8" s="341">
        <f>B66</f>
        <v>0</v>
      </c>
    </row>
    <row r="9" spans="1:2" ht="15" customHeight="1" x14ac:dyDescent="0.35">
      <c r="A9" s="193" t="s">
        <v>470</v>
      </c>
      <c r="B9" s="280">
        <f>208648.96+13274.88</f>
        <v>221923.84</v>
      </c>
    </row>
    <row r="10" spans="1:2" ht="15" customHeight="1" x14ac:dyDescent="0.35">
      <c r="A10" s="64" t="s">
        <v>76</v>
      </c>
      <c r="B10" s="241">
        <f>SUM(B4:B9)</f>
        <v>1201579.54</v>
      </c>
    </row>
    <row r="11" spans="1:2" ht="9.9" customHeight="1" x14ac:dyDescent="0.35">
      <c r="A11" s="131"/>
      <c r="B11" s="132"/>
    </row>
    <row r="12" spans="1:2" ht="12" customHeight="1" x14ac:dyDescent="0.35">
      <c r="A12" s="133" t="s">
        <v>278</v>
      </c>
      <c r="B12"/>
    </row>
    <row r="13" spans="1:2" ht="16.5" customHeight="1" x14ac:dyDescent="0.35">
      <c r="A13" s="134" t="s">
        <v>487</v>
      </c>
      <c r="B13"/>
    </row>
    <row r="14" spans="1:2" s="134" customFormat="1" ht="15" customHeight="1" x14ac:dyDescent="0.3">
      <c r="A14" s="134" t="s">
        <v>279</v>
      </c>
      <c r="B14" s="135"/>
    </row>
    <row r="15" spans="1:2" ht="72" customHeight="1" x14ac:dyDescent="0.35">
      <c r="A15" s="511" t="s">
        <v>486</v>
      </c>
      <c r="B15" s="511"/>
    </row>
    <row r="16" spans="1:2" s="129" customFormat="1" ht="30" customHeight="1" x14ac:dyDescent="0.25">
      <c r="A16" s="507" t="s">
        <v>17</v>
      </c>
      <c r="B16" s="507"/>
    </row>
    <row r="17" spans="1:2" ht="15" customHeight="1" x14ac:dyDescent="0.35">
      <c r="A17" s="508" t="s">
        <v>274</v>
      </c>
      <c r="B17" s="509" t="s">
        <v>272</v>
      </c>
    </row>
    <row r="18" spans="1:2" ht="15" customHeight="1" x14ac:dyDescent="0.35">
      <c r="A18" s="508"/>
      <c r="B18" s="510"/>
    </row>
    <row r="19" spans="1:2" ht="15" customHeight="1" x14ac:dyDescent="0.35">
      <c r="A19" s="192" t="s">
        <v>462</v>
      </c>
      <c r="B19" s="281">
        <v>13189.52</v>
      </c>
    </row>
    <row r="20" spans="1:2" ht="15" customHeight="1" x14ac:dyDescent="0.35">
      <c r="A20" s="130" t="s">
        <v>280</v>
      </c>
      <c r="B20" s="282"/>
    </row>
    <row r="21" spans="1:2" ht="15" customHeight="1" x14ac:dyDescent="0.35">
      <c r="A21" s="130" t="s">
        <v>281</v>
      </c>
      <c r="B21" s="282">
        <f>7577.3+6117.16</f>
        <v>13694.46</v>
      </c>
    </row>
    <row r="22" spans="1:2" ht="15" customHeight="1" x14ac:dyDescent="0.35">
      <c r="A22" s="130" t="s">
        <v>488</v>
      </c>
      <c r="B22" s="282"/>
    </row>
    <row r="23" spans="1:2" ht="15" customHeight="1" x14ac:dyDescent="0.35">
      <c r="A23" s="130" t="s">
        <v>282</v>
      </c>
      <c r="B23" s="282"/>
    </row>
    <row r="24" spans="1:2" ht="15" customHeight="1" x14ac:dyDescent="0.35">
      <c r="A24" s="130" t="s">
        <v>489</v>
      </c>
      <c r="B24" s="282"/>
    </row>
    <row r="25" spans="1:2" ht="15" customHeight="1" x14ac:dyDescent="0.35">
      <c r="A25" s="130" t="s">
        <v>283</v>
      </c>
      <c r="B25" s="282">
        <v>3509.53</v>
      </c>
    </row>
    <row r="26" spans="1:2" ht="15" customHeight="1" x14ac:dyDescent="0.35">
      <c r="A26" s="130" t="s">
        <v>284</v>
      </c>
      <c r="B26" s="282"/>
    </row>
    <row r="27" spans="1:2" ht="15" customHeight="1" x14ac:dyDescent="0.35">
      <c r="A27" s="130" t="s">
        <v>194</v>
      </c>
      <c r="B27" s="282"/>
    </row>
    <row r="28" spans="1:2" ht="15" customHeight="1" x14ac:dyDescent="0.35">
      <c r="A28" s="130" t="s">
        <v>285</v>
      </c>
      <c r="B28" s="282">
        <v>3792.16</v>
      </c>
    </row>
    <row r="29" spans="1:2" ht="15" customHeight="1" x14ac:dyDescent="0.35">
      <c r="A29" s="130" t="s">
        <v>286</v>
      </c>
      <c r="B29" s="282">
        <v>2530.65</v>
      </c>
    </row>
    <row r="30" spans="1:2" ht="15" customHeight="1" x14ac:dyDescent="0.35">
      <c r="A30" s="130" t="s">
        <v>287</v>
      </c>
      <c r="B30" s="282"/>
    </row>
    <row r="31" spans="1:2" ht="15" customHeight="1" x14ac:dyDescent="0.35">
      <c r="A31" s="130" t="s">
        <v>288</v>
      </c>
      <c r="B31" s="282">
        <v>22036.36</v>
      </c>
    </row>
    <row r="32" spans="1:2" ht="15" customHeight="1" x14ac:dyDescent="0.35">
      <c r="A32" s="130" t="s">
        <v>289</v>
      </c>
      <c r="B32" s="282">
        <v>1399.56</v>
      </c>
    </row>
    <row r="33" spans="1:2" ht="15" customHeight="1" x14ac:dyDescent="0.35">
      <c r="A33" s="193" t="s">
        <v>490</v>
      </c>
      <c r="B33" s="283"/>
    </row>
    <row r="34" spans="1:2" ht="15" customHeight="1" x14ac:dyDescent="0.35">
      <c r="A34" s="64" t="s">
        <v>76</v>
      </c>
      <c r="B34" s="245">
        <f>SUM(B19:B33)</f>
        <v>60152.24</v>
      </c>
    </row>
    <row r="35" spans="1:2" ht="9.9" customHeight="1" x14ac:dyDescent="0.35">
      <c r="A35" s="131"/>
    </row>
    <row r="36" spans="1:2" ht="12" customHeight="1" x14ac:dyDescent="0.35">
      <c r="A36" s="133" t="s">
        <v>278</v>
      </c>
    </row>
    <row r="37" spans="1:2" s="134" customFormat="1" ht="12" customHeight="1" x14ac:dyDescent="0.3">
      <c r="A37" s="134" t="s">
        <v>519</v>
      </c>
    </row>
    <row r="38" spans="1:2" s="134" customFormat="1" ht="12" customHeight="1" x14ac:dyDescent="0.3">
      <c r="A38" s="134" t="s">
        <v>491</v>
      </c>
    </row>
    <row r="39" spans="1:2" s="134" customFormat="1" ht="12" customHeight="1" x14ac:dyDescent="0.3">
      <c r="A39" s="134" t="s">
        <v>516</v>
      </c>
    </row>
    <row r="40" spans="1:2" s="129" customFormat="1" ht="30" customHeight="1" x14ac:dyDescent="0.25">
      <c r="A40" s="507" t="s">
        <v>18</v>
      </c>
      <c r="B40" s="507"/>
    </row>
    <row r="41" spans="1:2" x14ac:dyDescent="0.35">
      <c r="A41" s="508" t="s">
        <v>290</v>
      </c>
      <c r="B41" s="509" t="s">
        <v>272</v>
      </c>
    </row>
    <row r="42" spans="1:2" x14ac:dyDescent="0.35">
      <c r="A42" s="508"/>
      <c r="B42" s="510"/>
    </row>
    <row r="43" spans="1:2" ht="15" customHeight="1" x14ac:dyDescent="0.35">
      <c r="A43" s="192" t="s">
        <v>291</v>
      </c>
      <c r="B43" s="242"/>
    </row>
    <row r="44" spans="1:2" ht="15" customHeight="1" x14ac:dyDescent="0.35">
      <c r="A44" s="130" t="s">
        <v>292</v>
      </c>
      <c r="B44" s="243"/>
    </row>
    <row r="45" spans="1:2" ht="15" customHeight="1" x14ac:dyDescent="0.35">
      <c r="A45" s="130" t="s">
        <v>293</v>
      </c>
      <c r="B45" s="243"/>
    </row>
    <row r="46" spans="1:2" ht="15" customHeight="1" x14ac:dyDescent="0.35">
      <c r="A46" s="130" t="s">
        <v>294</v>
      </c>
      <c r="B46" s="243"/>
    </row>
    <row r="47" spans="1:2" ht="15" customHeight="1" x14ac:dyDescent="0.35">
      <c r="A47" s="130" t="s">
        <v>295</v>
      </c>
      <c r="B47" s="243"/>
    </row>
    <row r="48" spans="1:2" ht="15" customHeight="1" x14ac:dyDescent="0.35">
      <c r="A48" s="130" t="s">
        <v>296</v>
      </c>
      <c r="B48" s="243"/>
    </row>
    <row r="49" spans="1:2" ht="15" customHeight="1" x14ac:dyDescent="0.35">
      <c r="A49" s="130" t="s">
        <v>297</v>
      </c>
      <c r="B49" s="243"/>
    </row>
    <row r="50" spans="1:2" ht="15" customHeight="1" x14ac:dyDescent="0.35">
      <c r="A50" s="130" t="s">
        <v>298</v>
      </c>
      <c r="B50" s="243"/>
    </row>
    <row r="51" spans="1:2" ht="15" customHeight="1" x14ac:dyDescent="0.35">
      <c r="A51" s="130" t="s">
        <v>299</v>
      </c>
      <c r="B51" s="243"/>
    </row>
    <row r="52" spans="1:2" ht="15" customHeight="1" x14ac:dyDescent="0.35">
      <c r="A52" s="130" t="s">
        <v>300</v>
      </c>
      <c r="B52" s="243">
        <v>64753.19</v>
      </c>
    </row>
    <row r="53" spans="1:2" ht="15" customHeight="1" x14ac:dyDescent="0.35">
      <c r="A53" s="193" t="s">
        <v>493</v>
      </c>
      <c r="B53" s="244"/>
    </row>
    <row r="54" spans="1:2" ht="15" customHeight="1" x14ac:dyDescent="0.35">
      <c r="A54" s="64" t="s">
        <v>76</v>
      </c>
      <c r="B54" s="245">
        <f>SUM(B43:B53)</f>
        <v>64753.19</v>
      </c>
    </row>
    <row r="55" spans="1:2" ht="24.9" customHeight="1" x14ac:dyDescent="0.35"/>
    <row r="56" spans="1:2" s="129" customFormat="1" ht="30" customHeight="1" x14ac:dyDescent="0.25">
      <c r="A56" s="507" t="s">
        <v>19</v>
      </c>
      <c r="B56" s="507"/>
    </row>
    <row r="57" spans="1:2" x14ac:dyDescent="0.35">
      <c r="A57" s="508" t="s">
        <v>301</v>
      </c>
      <c r="B57" s="509" t="s">
        <v>272</v>
      </c>
    </row>
    <row r="58" spans="1:2" x14ac:dyDescent="0.35">
      <c r="A58" s="508"/>
      <c r="B58" s="510"/>
    </row>
    <row r="59" spans="1:2" x14ac:dyDescent="0.35">
      <c r="A59" s="192" t="s">
        <v>302</v>
      </c>
      <c r="B59" s="207"/>
    </row>
    <row r="60" spans="1:2" x14ac:dyDescent="0.35">
      <c r="A60" s="130" t="s">
        <v>303</v>
      </c>
      <c r="B60" s="208"/>
    </row>
    <row r="61" spans="1:2" ht="15" customHeight="1" x14ac:dyDescent="0.35">
      <c r="A61" s="130" t="s">
        <v>304</v>
      </c>
      <c r="B61" s="208"/>
    </row>
    <row r="62" spans="1:2" x14ac:dyDescent="0.35">
      <c r="A62" s="130" t="s">
        <v>305</v>
      </c>
      <c r="B62" s="208"/>
    </row>
    <row r="63" spans="1:2" x14ac:dyDescent="0.35">
      <c r="A63" s="130" t="s">
        <v>306</v>
      </c>
      <c r="B63" s="208"/>
    </row>
    <row r="64" spans="1:2" x14ac:dyDescent="0.35">
      <c r="A64" s="130" t="s">
        <v>307</v>
      </c>
      <c r="B64" s="208"/>
    </row>
    <row r="65" spans="1:2" x14ac:dyDescent="0.35">
      <c r="A65" s="193" t="s">
        <v>308</v>
      </c>
      <c r="B65" s="209"/>
    </row>
    <row r="66" spans="1:2" x14ac:dyDescent="0.35">
      <c r="A66" s="64" t="s">
        <v>76</v>
      </c>
      <c r="B66" s="241">
        <f>SUM(B59:B65)</f>
        <v>0</v>
      </c>
    </row>
  </sheetData>
  <sheetProtection algorithmName="SHA-512" hashValue="DvPZh4o+UX6b6RYfg6ShWIh6pFLYii9ZZyjiQhBoC7DS9OpPP9hRMaIqTd3gA38s3kuT8maFCBwZpGXc0DHy8A==" saltValue="/U+DgKXxlU9NGThn+x7qPQ==" spinCount="100000" sheet="1" selectLockedCells="1"/>
  <mergeCells count="13">
    <mergeCell ref="A40:B40"/>
    <mergeCell ref="A41:A42"/>
    <mergeCell ref="B41:B42"/>
    <mergeCell ref="A56:B56"/>
    <mergeCell ref="A57:A58"/>
    <mergeCell ref="B57:B58"/>
    <mergeCell ref="A1:B1"/>
    <mergeCell ref="A2:A3"/>
    <mergeCell ref="B2:B3"/>
    <mergeCell ref="A16:B16"/>
    <mergeCell ref="A17:A18"/>
    <mergeCell ref="B17:B18"/>
    <mergeCell ref="A15:B15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16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F8" sqref="F8"/>
    </sheetView>
  </sheetViews>
  <sheetFormatPr defaultColWidth="9.109375" defaultRowHeight="12" x14ac:dyDescent="0.25"/>
  <cols>
    <col min="1" max="1" width="30.6640625" style="57" customWidth="1"/>
    <col min="2" max="2" width="9.109375" style="57"/>
    <col min="3" max="3" width="8.33203125" style="57" customWidth="1"/>
    <col min="4" max="4" width="14" style="57" customWidth="1"/>
    <col min="5" max="7" width="11.6640625" style="57" customWidth="1"/>
    <col min="8" max="8" width="8" style="57" customWidth="1"/>
    <col min="9" max="9" width="8.5546875" style="57" customWidth="1"/>
    <col min="10" max="10" width="14.109375" style="57" customWidth="1"/>
    <col min="11" max="12" width="11.6640625" style="57" customWidth="1"/>
    <col min="13" max="13" width="12.88671875" style="57" customWidth="1"/>
    <col min="14" max="14" width="8.88671875" style="57" customWidth="1"/>
    <col min="15" max="17" width="11.6640625" style="57" customWidth="1"/>
    <col min="18" max="16384" width="9.109375" style="57"/>
  </cols>
  <sheetData>
    <row r="1" spans="1:14" ht="30" customHeight="1" x14ac:dyDescent="0.25">
      <c r="A1" s="514" t="s">
        <v>448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</row>
    <row r="2" spans="1:14" ht="15" customHeight="1" x14ac:dyDescent="0.25">
      <c r="A2" s="515" t="s">
        <v>309</v>
      </c>
      <c r="B2" s="515"/>
      <c r="C2" s="515" t="s">
        <v>310</v>
      </c>
      <c r="D2" s="515"/>
      <c r="E2" s="515"/>
      <c r="F2" s="515"/>
      <c r="G2" s="515"/>
      <c r="H2" s="515"/>
      <c r="I2" s="516" t="s">
        <v>311</v>
      </c>
      <c r="J2" s="516"/>
      <c r="K2" s="516"/>
      <c r="L2" s="516"/>
      <c r="M2" s="516"/>
      <c r="N2" s="516"/>
    </row>
    <row r="3" spans="1:14" ht="42" customHeight="1" x14ac:dyDescent="0.25">
      <c r="A3" s="515"/>
      <c r="B3" s="515"/>
      <c r="C3" s="194" t="s">
        <v>76</v>
      </c>
      <c r="D3" s="195" t="s">
        <v>312</v>
      </c>
      <c r="E3" s="195" t="s">
        <v>313</v>
      </c>
      <c r="F3" s="195" t="s">
        <v>314</v>
      </c>
      <c r="G3" s="196" t="s">
        <v>315</v>
      </c>
      <c r="H3" s="194" t="s">
        <v>316</v>
      </c>
      <c r="I3" s="194" t="s">
        <v>76</v>
      </c>
      <c r="J3" s="195" t="s">
        <v>312</v>
      </c>
      <c r="K3" s="195" t="s">
        <v>313</v>
      </c>
      <c r="L3" s="195" t="s">
        <v>314</v>
      </c>
      <c r="M3" s="196" t="s">
        <v>315</v>
      </c>
      <c r="N3" s="194" t="s">
        <v>316</v>
      </c>
    </row>
    <row r="4" spans="1:14" ht="24.9" customHeight="1" x14ac:dyDescent="0.25">
      <c r="A4" s="517" t="s">
        <v>317</v>
      </c>
      <c r="B4" s="197" t="s">
        <v>41</v>
      </c>
      <c r="C4" s="203">
        <f>D4+E4+F4+G4+H4</f>
        <v>2</v>
      </c>
      <c r="D4" s="268">
        <v>1</v>
      </c>
      <c r="E4" s="268"/>
      <c r="F4" s="268">
        <v>1</v>
      </c>
      <c r="G4" s="269"/>
      <c r="H4" s="270"/>
      <c r="I4" s="203">
        <f>J4+K4+L4+M4+N4</f>
        <v>0</v>
      </c>
      <c r="J4" s="268"/>
      <c r="K4" s="268"/>
      <c r="L4" s="268"/>
      <c r="M4" s="269"/>
      <c r="N4" s="270"/>
    </row>
    <row r="5" spans="1:14" ht="24.9" customHeight="1" x14ac:dyDescent="0.25">
      <c r="A5" s="512"/>
      <c r="B5" s="198" t="s">
        <v>42</v>
      </c>
      <c r="C5" s="204">
        <f>D5+E5+F5+G5+H5</f>
        <v>3</v>
      </c>
      <c r="D5" s="271">
        <v>2</v>
      </c>
      <c r="E5" s="271"/>
      <c r="F5" s="271">
        <v>1</v>
      </c>
      <c r="G5" s="272"/>
      <c r="H5" s="272"/>
      <c r="I5" s="204">
        <f>J5+K5+L5+M5+N5</f>
        <v>0</v>
      </c>
      <c r="J5" s="271"/>
      <c r="K5" s="271"/>
      <c r="L5" s="271"/>
      <c r="M5" s="272"/>
      <c r="N5" s="272"/>
    </row>
    <row r="6" spans="1:14" ht="24.9" customHeight="1" x14ac:dyDescent="0.25">
      <c r="A6" s="512" t="s">
        <v>318</v>
      </c>
      <c r="B6" s="198" t="s">
        <v>41</v>
      </c>
      <c r="C6" s="205">
        <f t="shared" ref="C6:C11" si="0">SUM(E6:G6)</f>
        <v>1</v>
      </c>
      <c r="D6" s="273"/>
      <c r="E6" s="274"/>
      <c r="F6" s="274">
        <v>1</v>
      </c>
      <c r="G6" s="274"/>
      <c r="H6" s="273"/>
      <c r="I6" s="205">
        <f t="shared" ref="I6:I11" si="1">SUM(K6:M6)</f>
        <v>0</v>
      </c>
      <c r="J6" s="273"/>
      <c r="K6" s="274"/>
      <c r="L6" s="274"/>
      <c r="M6" s="274"/>
      <c r="N6" s="273"/>
    </row>
    <row r="7" spans="1:14" ht="24.9" customHeight="1" x14ac:dyDescent="0.25">
      <c r="A7" s="512"/>
      <c r="B7" s="198" t="s">
        <v>42</v>
      </c>
      <c r="C7" s="204">
        <f t="shared" si="0"/>
        <v>1</v>
      </c>
      <c r="D7" s="275"/>
      <c r="E7" s="272"/>
      <c r="F7" s="272">
        <v>1</v>
      </c>
      <c r="G7" s="272"/>
      <c r="H7" s="275"/>
      <c r="I7" s="204">
        <f t="shared" si="1"/>
        <v>0</v>
      </c>
      <c r="J7" s="275"/>
      <c r="K7" s="272"/>
      <c r="L7" s="272"/>
      <c r="M7" s="272"/>
      <c r="N7" s="275"/>
    </row>
    <row r="8" spans="1:14" ht="24.9" customHeight="1" x14ac:dyDescent="0.25">
      <c r="A8" s="512" t="s">
        <v>319</v>
      </c>
      <c r="B8" s="198" t="s">
        <v>41</v>
      </c>
      <c r="C8" s="205">
        <f t="shared" si="0"/>
        <v>10</v>
      </c>
      <c r="D8" s="273"/>
      <c r="E8" s="274"/>
      <c r="F8" s="274">
        <v>10</v>
      </c>
      <c r="G8" s="274"/>
      <c r="H8" s="273"/>
      <c r="I8" s="205">
        <f t="shared" si="1"/>
        <v>0</v>
      </c>
      <c r="J8" s="273"/>
      <c r="K8" s="274"/>
      <c r="L8" s="274"/>
      <c r="M8" s="274"/>
      <c r="N8" s="273"/>
    </row>
    <row r="9" spans="1:14" ht="24.9" customHeight="1" x14ac:dyDescent="0.25">
      <c r="A9" s="512"/>
      <c r="B9" s="198" t="s">
        <v>42</v>
      </c>
      <c r="C9" s="204">
        <f t="shared" si="0"/>
        <v>7</v>
      </c>
      <c r="D9" s="275"/>
      <c r="E9" s="272"/>
      <c r="F9" s="272">
        <v>7</v>
      </c>
      <c r="G9" s="272"/>
      <c r="H9" s="275"/>
      <c r="I9" s="204">
        <f t="shared" si="1"/>
        <v>0</v>
      </c>
      <c r="J9" s="275"/>
      <c r="K9" s="272"/>
      <c r="L9" s="272"/>
      <c r="M9" s="272"/>
      <c r="N9" s="275"/>
    </row>
    <row r="10" spans="1:14" ht="24.9" customHeight="1" x14ac:dyDescent="0.25">
      <c r="A10" s="512" t="s">
        <v>320</v>
      </c>
      <c r="B10" s="198" t="s">
        <v>41</v>
      </c>
      <c r="C10" s="205">
        <f t="shared" si="0"/>
        <v>0</v>
      </c>
      <c r="D10" s="273"/>
      <c r="E10" s="274"/>
      <c r="F10" s="274"/>
      <c r="G10" s="274"/>
      <c r="H10" s="273"/>
      <c r="I10" s="205">
        <f t="shared" si="1"/>
        <v>0</v>
      </c>
      <c r="J10" s="273"/>
      <c r="K10" s="274"/>
      <c r="L10" s="274"/>
      <c r="M10" s="274"/>
      <c r="N10" s="273"/>
    </row>
    <row r="11" spans="1:14" ht="24.9" customHeight="1" x14ac:dyDescent="0.25">
      <c r="A11" s="513"/>
      <c r="B11" s="199" t="s">
        <v>42</v>
      </c>
      <c r="C11" s="206">
        <f t="shared" si="0"/>
        <v>0</v>
      </c>
      <c r="D11" s="276"/>
      <c r="E11" s="277"/>
      <c r="F11" s="277"/>
      <c r="G11" s="277"/>
      <c r="H11" s="276"/>
      <c r="I11" s="206">
        <f t="shared" si="1"/>
        <v>0</v>
      </c>
      <c r="J11" s="276"/>
      <c r="K11" s="277"/>
      <c r="L11" s="277"/>
      <c r="M11" s="277"/>
      <c r="N11" s="276"/>
    </row>
    <row r="13" spans="1:14" x14ac:dyDescent="0.25">
      <c r="A13" s="49" t="s">
        <v>148</v>
      </c>
    </row>
    <row r="14" spans="1:14" ht="16.95" customHeight="1" x14ac:dyDescent="0.25">
      <c r="A14" s="49" t="s">
        <v>494</v>
      </c>
    </row>
    <row r="15" spans="1:14" ht="16.2" customHeight="1" x14ac:dyDescent="0.25">
      <c r="A15" s="49" t="s">
        <v>321</v>
      </c>
    </row>
    <row r="16" spans="1:14" x14ac:dyDescent="0.25">
      <c r="A16" s="49" t="s">
        <v>322</v>
      </c>
    </row>
  </sheetData>
  <sheetProtection algorithmName="SHA-512" hashValue="e1xW7KqzoQMuHJAE3fw3+kKM/dLBDmr5RMugzcnC5flT9KktIId2xG5SAn5J/dxmvdEPnvTeNB13tYgUDFitTg==" saltValue="sw2ZL0NC8zVVpVKYI7DaUw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8" sqref="C8"/>
    </sheetView>
  </sheetViews>
  <sheetFormatPr defaultColWidth="9.109375" defaultRowHeight="12" x14ac:dyDescent="0.25"/>
  <cols>
    <col min="1" max="1" width="10.6640625" style="57" customWidth="1"/>
    <col min="2" max="2" width="50.109375" style="57" customWidth="1"/>
    <col min="3" max="3" width="15.6640625" style="57" customWidth="1"/>
    <col min="4" max="4" width="15.44140625" style="57" customWidth="1"/>
    <col min="5" max="7" width="11.6640625" style="57" customWidth="1"/>
    <col min="8" max="8" width="8.6640625" style="57" customWidth="1"/>
    <col min="9" max="12" width="11.6640625" style="57" customWidth="1"/>
    <col min="13" max="13" width="8.33203125" style="57" customWidth="1"/>
    <col min="14" max="16" width="11.6640625" style="57" customWidth="1"/>
    <col min="17" max="16384" width="9.109375" style="57"/>
  </cols>
  <sheetData>
    <row r="1" spans="1:7" s="137" customFormat="1" ht="60.75" customHeight="1" x14ac:dyDescent="0.25">
      <c r="A1" s="514" t="s">
        <v>21</v>
      </c>
      <c r="B1" s="514"/>
      <c r="C1" s="514"/>
      <c r="D1" s="136"/>
      <c r="E1" s="136"/>
      <c r="F1" s="136"/>
      <c r="G1" s="136"/>
    </row>
    <row r="2" spans="1:7" ht="30" customHeight="1" x14ac:dyDescent="0.25">
      <c r="A2" s="519" t="s">
        <v>323</v>
      </c>
      <c r="B2" s="519"/>
      <c r="C2" s="138" t="s">
        <v>324</v>
      </c>
    </row>
    <row r="3" spans="1:7" ht="24.9" customHeight="1" x14ac:dyDescent="0.25">
      <c r="A3" s="520" t="s">
        <v>325</v>
      </c>
      <c r="B3" s="520"/>
      <c r="C3" s="202">
        <f>SUM(C4:C6)</f>
        <v>0</v>
      </c>
    </row>
    <row r="4" spans="1:7" ht="20.100000000000001" customHeight="1" x14ac:dyDescent="0.25">
      <c r="A4" s="200"/>
      <c r="B4" s="201" t="s">
        <v>326</v>
      </c>
      <c r="C4" s="255"/>
    </row>
    <row r="5" spans="1:7" ht="20.100000000000001" customHeight="1" x14ac:dyDescent="0.25">
      <c r="A5" s="200"/>
      <c r="B5" s="201" t="s">
        <v>327</v>
      </c>
      <c r="C5" s="255"/>
    </row>
    <row r="6" spans="1:7" ht="20.100000000000001" customHeight="1" x14ac:dyDescent="0.25">
      <c r="A6" s="200"/>
      <c r="B6" s="201" t="s">
        <v>328</v>
      </c>
      <c r="C6" s="255"/>
    </row>
    <row r="7" spans="1:7" ht="24.9" customHeight="1" x14ac:dyDescent="0.25">
      <c r="A7" s="521" t="s">
        <v>329</v>
      </c>
      <c r="B7" s="521"/>
      <c r="C7" s="255"/>
    </row>
    <row r="8" spans="1:7" ht="24.9" customHeight="1" x14ac:dyDescent="0.25">
      <c r="A8" s="518" t="s">
        <v>330</v>
      </c>
      <c r="B8" s="518"/>
      <c r="C8" s="254">
        <v>4</v>
      </c>
    </row>
    <row r="9" spans="1:7" ht="24.9" customHeight="1" x14ac:dyDescent="0.25">
      <c r="A9" s="452" t="s">
        <v>76</v>
      </c>
      <c r="B9" s="452"/>
      <c r="C9" s="226">
        <f>SUM(C4:C8)</f>
        <v>4</v>
      </c>
    </row>
  </sheetData>
  <sheetProtection algorithmName="SHA-512" hashValue="ArkTfr4wYCqwsFkajQtPoZS0MrnwDoq9NrkI3piIN8eYGkBlKaARXpqzP3m94YqgqGWuRqzKVJEUH29cqud/PA==" saltValue="xRticwrPA2ID4CIUjAPQkQ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activeCell="A4" sqref="A4"/>
    </sheetView>
  </sheetViews>
  <sheetFormatPr defaultColWidth="9.109375" defaultRowHeight="12" x14ac:dyDescent="0.25"/>
  <cols>
    <col min="1" max="1" width="15.6640625" style="57" customWidth="1"/>
    <col min="2" max="2" width="49.5546875" style="57" customWidth="1"/>
    <col min="3" max="3" width="11" style="57" customWidth="1"/>
    <col min="4" max="4" width="11.6640625" style="57" customWidth="1"/>
    <col min="5" max="5" width="9.44140625" style="57" customWidth="1"/>
    <col min="6" max="9" width="11.6640625" style="57" customWidth="1"/>
    <col min="10" max="10" width="8.33203125" style="57" customWidth="1"/>
    <col min="11" max="13" width="11.6640625" style="57" customWidth="1"/>
    <col min="14" max="16384" width="9.109375" style="57"/>
  </cols>
  <sheetData>
    <row r="1" spans="1:8" s="137" customFormat="1" ht="39.9" customHeight="1" x14ac:dyDescent="0.25">
      <c r="A1" s="514" t="s">
        <v>449</v>
      </c>
      <c r="B1" s="514"/>
      <c r="C1" s="514"/>
      <c r="D1" s="514"/>
      <c r="E1" s="139"/>
      <c r="F1" s="139"/>
      <c r="G1" s="139"/>
      <c r="H1" s="139"/>
    </row>
    <row r="2" spans="1:8" ht="23.25" customHeight="1" x14ac:dyDescent="0.25">
      <c r="A2" s="522" t="s">
        <v>331</v>
      </c>
      <c r="B2" s="522"/>
      <c r="C2" s="522" t="s">
        <v>324</v>
      </c>
      <c r="D2" s="523" t="s">
        <v>332</v>
      </c>
    </row>
    <row r="3" spans="1:8" ht="24" customHeight="1" x14ac:dyDescent="0.25">
      <c r="A3" s="210" t="s">
        <v>333</v>
      </c>
      <c r="B3" s="210" t="s">
        <v>234</v>
      </c>
      <c r="C3" s="522"/>
      <c r="D3" s="524"/>
    </row>
    <row r="4" spans="1:8" ht="24.9" customHeight="1" x14ac:dyDescent="0.25">
      <c r="A4" s="262"/>
      <c r="B4" s="263"/>
      <c r="C4" s="253"/>
      <c r="D4" s="259"/>
    </row>
    <row r="5" spans="1:8" ht="24.9" customHeight="1" x14ac:dyDescent="0.25">
      <c r="A5" s="264"/>
      <c r="B5" s="265"/>
      <c r="C5" s="255"/>
      <c r="D5" s="260"/>
    </row>
    <row r="6" spans="1:8" ht="24.9" customHeight="1" x14ac:dyDescent="0.25">
      <c r="A6" s="264"/>
      <c r="B6" s="265"/>
      <c r="C6" s="255"/>
      <c r="D6" s="260"/>
    </row>
    <row r="7" spans="1:8" ht="24.9" customHeight="1" x14ac:dyDescent="0.25">
      <c r="A7" s="264"/>
      <c r="B7" s="265"/>
      <c r="C7" s="255"/>
      <c r="D7" s="260"/>
    </row>
    <row r="8" spans="1:8" ht="24.9" customHeight="1" x14ac:dyDescent="0.25">
      <c r="A8" s="264"/>
      <c r="B8" s="265"/>
      <c r="C8" s="255"/>
      <c r="D8" s="260"/>
    </row>
    <row r="9" spans="1:8" ht="24.9" customHeight="1" x14ac:dyDescent="0.25">
      <c r="A9" s="264"/>
      <c r="B9" s="265"/>
      <c r="C9" s="255"/>
      <c r="D9" s="260"/>
    </row>
    <row r="10" spans="1:8" ht="24.9" customHeight="1" x14ac:dyDescent="0.25">
      <c r="A10" s="264"/>
      <c r="B10" s="265"/>
      <c r="C10" s="255"/>
      <c r="D10" s="260"/>
    </row>
    <row r="11" spans="1:8" ht="24.9" customHeight="1" x14ac:dyDescent="0.25">
      <c r="A11" s="264"/>
      <c r="B11" s="265"/>
      <c r="C11" s="255"/>
      <c r="D11" s="260"/>
    </row>
    <row r="12" spans="1:8" ht="24.9" customHeight="1" x14ac:dyDescent="0.25">
      <c r="A12" s="266"/>
      <c r="B12" s="267"/>
      <c r="C12" s="254"/>
      <c r="D12" s="261"/>
    </row>
    <row r="13" spans="1:8" ht="9.9" customHeight="1" x14ac:dyDescent="0.25"/>
    <row r="14" spans="1:8" s="51" customFormat="1" ht="12" customHeight="1" x14ac:dyDescent="0.25">
      <c r="A14" s="49" t="s">
        <v>278</v>
      </c>
    </row>
    <row r="15" spans="1:8" s="51" customFormat="1" ht="12" customHeight="1" x14ac:dyDescent="0.25">
      <c r="A15" s="51" t="s">
        <v>517</v>
      </c>
    </row>
  </sheetData>
  <sheetProtection algorithmName="SHA-512" hashValue="L4exyPcIGyevwl/QBijDJXaq39hCiKIzGh5INRvbs3qwDdG1bouWT+wa+jmDFGjDUA+ryudj+3D4erPzTupwAg==" saltValue="DRjZ2NHqan5FLWtvfaHHvg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workbookViewId="0">
      <selection activeCell="C6" sqref="C6"/>
    </sheetView>
  </sheetViews>
  <sheetFormatPr defaultColWidth="9.109375" defaultRowHeight="12" x14ac:dyDescent="0.25"/>
  <cols>
    <col min="1" max="1" width="5.6640625" style="57" customWidth="1"/>
    <col min="2" max="2" width="35.6640625" style="57" customWidth="1"/>
    <col min="3" max="3" width="15.6640625" style="57" customWidth="1"/>
    <col min="4" max="4" width="20.6640625" style="57" customWidth="1"/>
    <col min="5" max="5" width="13" style="57" customWidth="1"/>
    <col min="6" max="6" width="11.6640625" style="57" customWidth="1"/>
    <col min="7" max="7" width="9.44140625" style="57" customWidth="1"/>
    <col min="8" max="11" width="11.6640625" style="57" customWidth="1"/>
    <col min="12" max="12" width="8.33203125" style="57" customWidth="1"/>
    <col min="13" max="15" width="11.6640625" style="57" customWidth="1"/>
    <col min="16" max="16384" width="9.109375" style="57"/>
  </cols>
  <sheetData>
    <row r="1" spans="1:10" s="137" customFormat="1" ht="39.9" customHeight="1" x14ac:dyDescent="0.25">
      <c r="A1" s="514" t="s">
        <v>22</v>
      </c>
      <c r="B1" s="514"/>
      <c r="C1" s="514"/>
      <c r="D1" s="514"/>
      <c r="E1" s="139"/>
      <c r="F1" s="139"/>
      <c r="G1" s="139"/>
      <c r="H1" s="139"/>
      <c r="I1" s="139"/>
      <c r="J1" s="139"/>
    </row>
    <row r="2" spans="1:10" ht="39" customHeight="1" x14ac:dyDescent="0.25">
      <c r="A2" s="525" t="s">
        <v>334</v>
      </c>
      <c r="B2" s="525"/>
      <c r="C2" s="211" t="s">
        <v>335</v>
      </c>
      <c r="D2" s="211" t="s">
        <v>272</v>
      </c>
    </row>
    <row r="3" spans="1:10" ht="24.9" customHeight="1" x14ac:dyDescent="0.25">
      <c r="A3" s="520" t="s">
        <v>336</v>
      </c>
      <c r="B3" s="520"/>
      <c r="C3" s="202">
        <f>SUM(C4:C7)</f>
        <v>69</v>
      </c>
      <c r="D3" s="212">
        <f>SUM(D4:D7)</f>
        <v>0</v>
      </c>
    </row>
    <row r="4" spans="1:10" ht="20.100000000000001" customHeight="1" x14ac:dyDescent="0.25">
      <c r="A4" s="200"/>
      <c r="B4" s="201" t="s">
        <v>337</v>
      </c>
      <c r="C4" s="255"/>
      <c r="D4" s="256"/>
    </row>
    <row r="5" spans="1:10" ht="20.100000000000001" customHeight="1" x14ac:dyDescent="0.25">
      <c r="A5" s="200"/>
      <c r="B5" s="201" t="s">
        <v>338</v>
      </c>
      <c r="C5" s="255">
        <v>69</v>
      </c>
      <c r="D5" s="256"/>
    </row>
    <row r="6" spans="1:10" ht="20.100000000000001" customHeight="1" x14ac:dyDescent="0.25">
      <c r="A6" s="200"/>
      <c r="B6" s="201" t="s">
        <v>339</v>
      </c>
      <c r="C6" s="255"/>
      <c r="D6" s="256"/>
    </row>
    <row r="7" spans="1:10" ht="20.100000000000001" customHeight="1" x14ac:dyDescent="0.25">
      <c r="A7" s="200"/>
      <c r="B7" s="201" t="s">
        <v>340</v>
      </c>
      <c r="C7" s="255"/>
      <c r="D7" s="256"/>
    </row>
    <row r="8" spans="1:10" ht="24.9" customHeight="1" x14ac:dyDescent="0.25">
      <c r="A8" s="521" t="s">
        <v>471</v>
      </c>
      <c r="B8" s="521"/>
      <c r="C8" s="257"/>
      <c r="D8" s="256">
        <v>1864</v>
      </c>
    </row>
    <row r="9" spans="1:10" ht="24.9" customHeight="1" x14ac:dyDescent="0.25">
      <c r="A9" s="518" t="s">
        <v>341</v>
      </c>
      <c r="B9" s="518"/>
      <c r="C9" s="254"/>
      <c r="D9" s="258"/>
    </row>
    <row r="10" spans="1:10" ht="9.9" customHeight="1" x14ac:dyDescent="0.25"/>
    <row r="11" spans="1:10" s="51" customFormat="1" ht="12" customHeight="1" x14ac:dyDescent="0.25">
      <c r="A11" s="49" t="s">
        <v>342</v>
      </c>
    </row>
    <row r="12" spans="1:10" ht="70.5" customHeight="1" x14ac:dyDescent="0.25">
      <c r="A12" s="443" t="s">
        <v>501</v>
      </c>
      <c r="B12" s="443"/>
      <c r="C12" s="443"/>
      <c r="D12" s="443"/>
      <c r="E12" s="443"/>
    </row>
    <row r="13" spans="1:10" ht="9" hidden="1" customHeight="1" x14ac:dyDescent="0.25">
      <c r="A13" s="443"/>
      <c r="B13" s="443"/>
      <c r="C13" s="443"/>
      <c r="D13" s="443"/>
      <c r="E13" s="443"/>
    </row>
    <row r="14" spans="1:10" ht="9" hidden="1" customHeight="1" x14ac:dyDescent="0.25">
      <c r="A14" s="443"/>
      <c r="B14" s="443"/>
      <c r="C14" s="443"/>
      <c r="D14" s="443"/>
      <c r="E14" s="443"/>
    </row>
    <row r="15" spans="1:10" ht="9" hidden="1" customHeight="1" x14ac:dyDescent="0.25">
      <c r="A15" s="443"/>
      <c r="B15" s="443"/>
      <c r="C15" s="443"/>
      <c r="D15" s="443"/>
      <c r="E15" s="443"/>
    </row>
  </sheetData>
  <sheetProtection algorithmName="SHA-512" hashValue="gUzv5vWbduDi61N8bypJO7nD7X4GzZPp6vWoAJZVa0Am7aoHu94YbEgdAI67Zpj/2A2XOSWL9NhZiJRczTuABw==" saltValue="l5y2QJBFcBs+IbMXa+Oycg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5" sqref="B5"/>
    </sheetView>
  </sheetViews>
  <sheetFormatPr defaultColWidth="9.109375" defaultRowHeight="12" x14ac:dyDescent="0.25"/>
  <cols>
    <col min="1" max="1" width="40.6640625" style="57" customWidth="1"/>
    <col min="2" max="3" width="20.6640625" style="57" customWidth="1"/>
    <col min="4" max="5" width="11.6640625" style="57" customWidth="1"/>
    <col min="6" max="6" width="9.44140625" style="57" customWidth="1"/>
    <col min="7" max="10" width="11.6640625" style="57" customWidth="1"/>
    <col min="11" max="11" width="8.33203125" style="57" customWidth="1"/>
    <col min="12" max="14" width="11.6640625" style="57" customWidth="1"/>
    <col min="15" max="16384" width="9.109375" style="57"/>
  </cols>
  <sheetData>
    <row r="1" spans="1:5" ht="60" customHeight="1" x14ac:dyDescent="0.25">
      <c r="A1" s="514" t="s">
        <v>343</v>
      </c>
      <c r="B1" s="514"/>
      <c r="C1" s="140"/>
      <c r="D1" s="140"/>
      <c r="E1" s="140"/>
    </row>
    <row r="2" spans="1:5" ht="18" customHeight="1" x14ac:dyDescent="0.25">
      <c r="A2" s="523" t="s">
        <v>402</v>
      </c>
      <c r="B2" s="522" t="s">
        <v>335</v>
      </c>
    </row>
    <row r="3" spans="1:5" ht="17.25" customHeight="1" x14ac:dyDescent="0.25">
      <c r="A3" s="523"/>
      <c r="B3" s="522"/>
    </row>
    <row r="4" spans="1:5" ht="24.9" customHeight="1" x14ac:dyDescent="0.25">
      <c r="A4" s="192" t="s">
        <v>344</v>
      </c>
      <c r="B4" s="253"/>
    </row>
    <row r="5" spans="1:5" ht="24.9" customHeight="1" x14ac:dyDescent="0.25">
      <c r="A5" s="130" t="s">
        <v>345</v>
      </c>
      <c r="B5" s="255"/>
    </row>
    <row r="6" spans="1:5" ht="24.9" customHeight="1" x14ac:dyDescent="0.25">
      <c r="A6" s="193" t="s">
        <v>346</v>
      </c>
      <c r="B6" s="254"/>
    </row>
    <row r="7" spans="1:5" ht="15.75" customHeight="1" x14ac:dyDescent="0.25"/>
  </sheetData>
  <sheetProtection algorithmName="SHA-512" hashValue="DPIrVy9/sqOgAqepQ1ueK+MB6/XYip6L2PzWqFOY4CZVQRlQ4QBSyhgRd/mt0qf6doFFBhURm/l/bKtbBpEx5w==" saltValue="Up8JT3u90IIFdxeqhr8Zt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6" sqref="B6"/>
    </sheetView>
  </sheetViews>
  <sheetFormatPr defaultColWidth="9.109375" defaultRowHeight="12" x14ac:dyDescent="0.25"/>
  <cols>
    <col min="1" max="1" width="47.33203125" style="57" customWidth="1"/>
    <col min="2" max="2" width="20.33203125" style="57" customWidth="1"/>
    <col min="3" max="3" width="11.5546875" style="57" customWidth="1"/>
    <col min="4" max="5" width="11.6640625" style="57" customWidth="1"/>
    <col min="6" max="6" width="9.44140625" style="57" customWidth="1"/>
    <col min="7" max="10" width="11.6640625" style="57" customWidth="1"/>
    <col min="11" max="11" width="8.33203125" style="57" customWidth="1"/>
    <col min="12" max="14" width="11.6640625" style="57" customWidth="1"/>
    <col min="15" max="16384" width="9.109375" style="57"/>
  </cols>
  <sheetData>
    <row r="1" spans="1:7" s="142" customFormat="1" ht="54" customHeight="1" x14ac:dyDescent="0.25">
      <c r="A1" s="526" t="s">
        <v>450</v>
      </c>
      <c r="B1" s="526"/>
      <c r="C1" s="141"/>
      <c r="D1" s="141"/>
      <c r="E1" s="141"/>
      <c r="F1" s="141"/>
      <c r="G1" s="141"/>
    </row>
    <row r="2" spans="1:7" ht="15.75" customHeight="1" x14ac:dyDescent="0.25">
      <c r="A2" s="528" t="s">
        <v>403</v>
      </c>
      <c r="B2" s="519" t="s">
        <v>335</v>
      </c>
    </row>
    <row r="3" spans="1:7" ht="15" customHeight="1" x14ac:dyDescent="0.25">
      <c r="A3" s="528"/>
      <c r="B3" s="519"/>
    </row>
    <row r="4" spans="1:7" ht="24.9" customHeight="1" x14ac:dyDescent="0.25">
      <c r="A4" s="192" t="s">
        <v>347</v>
      </c>
      <c r="B4" s="253"/>
    </row>
    <row r="5" spans="1:7" ht="24.9" customHeight="1" x14ac:dyDescent="0.25">
      <c r="A5" s="130" t="s">
        <v>348</v>
      </c>
      <c r="B5" s="255"/>
    </row>
    <row r="6" spans="1:7" ht="24.9" customHeight="1" x14ac:dyDescent="0.25">
      <c r="A6" s="130" t="s">
        <v>429</v>
      </c>
      <c r="B6" s="255"/>
    </row>
    <row r="7" spans="1:7" ht="24.9" customHeight="1" x14ac:dyDescent="0.25">
      <c r="A7" s="130" t="s">
        <v>430</v>
      </c>
      <c r="B7" s="255"/>
    </row>
    <row r="8" spans="1:7" ht="24.9" customHeight="1" x14ac:dyDescent="0.25">
      <c r="A8" s="193" t="s">
        <v>142</v>
      </c>
      <c r="B8" s="254"/>
    </row>
    <row r="9" spans="1:7" ht="9.9" customHeight="1" x14ac:dyDescent="0.25"/>
    <row r="10" spans="1:7" s="51" customFormat="1" ht="12" customHeight="1" x14ac:dyDescent="0.25">
      <c r="A10" s="49" t="s">
        <v>342</v>
      </c>
    </row>
    <row r="11" spans="1:7" s="143" customFormat="1" ht="30.75" customHeight="1" x14ac:dyDescent="0.25">
      <c r="A11" s="527" t="s">
        <v>502</v>
      </c>
      <c r="B11" s="527"/>
    </row>
    <row r="12" spans="1:7" ht="12" customHeight="1" x14ac:dyDescent="0.25"/>
  </sheetData>
  <sheetProtection algorithmName="SHA-512" hashValue="ziGcTh6+wMVvbPnTJsddq+Hb9OQUysMU/3M0HQ0zuhGdiG/nwezKbpM14dgQtH0d5UAjMm4rufFz0mcZh6gTJA==" saltValue="AIqrNlqDQHOiutZr5GSbIQ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4" sqref="B4"/>
    </sheetView>
  </sheetViews>
  <sheetFormatPr defaultColWidth="9.109375" defaultRowHeight="12" x14ac:dyDescent="0.25"/>
  <cols>
    <col min="1" max="1" width="40.6640625" style="57" customWidth="1"/>
    <col min="2" max="2" width="20.6640625" style="57" customWidth="1"/>
    <col min="3" max="3" width="11.5546875" style="57" customWidth="1"/>
    <col min="4" max="5" width="11.6640625" style="57" customWidth="1"/>
    <col min="6" max="6" width="9.44140625" style="57" customWidth="1"/>
    <col min="7" max="10" width="11.6640625" style="57" customWidth="1"/>
    <col min="11" max="11" width="8.33203125" style="57" customWidth="1"/>
    <col min="12" max="14" width="11.6640625" style="57" customWidth="1"/>
    <col min="15" max="16384" width="9.109375" style="57"/>
  </cols>
  <sheetData>
    <row r="1" spans="1:2" ht="56.25" customHeight="1" x14ac:dyDescent="0.25">
      <c r="A1" s="514" t="s">
        <v>23</v>
      </c>
      <c r="B1" s="514"/>
    </row>
    <row r="2" spans="1:2" ht="18.75" customHeight="1" x14ac:dyDescent="0.25">
      <c r="A2" s="445" t="s">
        <v>404</v>
      </c>
      <c r="B2" s="529" t="s">
        <v>335</v>
      </c>
    </row>
    <row r="3" spans="1:2" ht="19.5" customHeight="1" x14ac:dyDescent="0.25">
      <c r="A3" s="445"/>
      <c r="B3" s="529"/>
    </row>
    <row r="4" spans="1:2" ht="24.9" customHeight="1" x14ac:dyDescent="0.25">
      <c r="A4" s="192" t="s">
        <v>349</v>
      </c>
      <c r="B4" s="253"/>
    </row>
    <row r="5" spans="1:2" ht="24.9" customHeight="1" x14ac:dyDescent="0.25">
      <c r="A5" s="193" t="s">
        <v>350</v>
      </c>
      <c r="B5" s="254"/>
    </row>
    <row r="7" spans="1:2" ht="15.75" customHeight="1" x14ac:dyDescent="0.25"/>
  </sheetData>
  <sheetProtection algorithmName="SHA-512" hashValue="j0EX0Xy+SKqRCOhdpcAtdI7LB7t0Q744ZcuYBIAPOPX+5O0R/BCDWEt+vRYbuUNiIA7E/xss0ZbyLiz2nI/d0w==" saltValue="cO3HeCJr+7c6KGMIgeUGm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workbookViewId="0">
      <pane ySplit="3" topLeftCell="A12" activePane="bottomLeft" state="frozen"/>
      <selection activeCell="C7" sqref="C7"/>
      <selection pane="bottomLeft" activeCell="A13" sqref="A13"/>
    </sheetView>
  </sheetViews>
  <sheetFormatPr defaultColWidth="9.109375" defaultRowHeight="13.2" x14ac:dyDescent="0.25"/>
  <cols>
    <col min="1" max="1" width="125.5546875" style="38" customWidth="1"/>
    <col min="2" max="16384" width="9.109375" style="38"/>
  </cols>
  <sheetData>
    <row r="2" spans="1:1" ht="17.399999999999999" x14ac:dyDescent="0.3">
      <c r="A2" s="37" t="str">
        <f>CONCATENATE("BALANÇO SOCIAL ",identificação!B4)</f>
        <v>BALANÇO SOCIAL 2024</v>
      </c>
    </row>
    <row r="3" spans="1:1" x14ac:dyDescent="0.25">
      <c r="A3" s="39" t="s">
        <v>11</v>
      </c>
    </row>
    <row r="5" spans="1:1" x14ac:dyDescent="0.25">
      <c r="A5" s="39" t="s">
        <v>12</v>
      </c>
    </row>
    <row r="7" spans="1:1" s="41" customFormat="1" ht="15" customHeight="1" x14ac:dyDescent="0.35">
      <c r="A7" s="375" t="str">
        <f>'Quadro 1'!$A$1:$Z$1</f>
        <v>Quadro 1: Contagem dos trabalhadores por grupo/cargo/carreira, segundo a modalidade de vinculação e género, em 31 de dezembro</v>
      </c>
    </row>
    <row r="8" spans="1:1" s="41" customFormat="1" ht="15" customHeight="1" x14ac:dyDescent="0.35">
      <c r="A8" s="375" t="str">
        <f>'Quadro 2'!$A$1:$Z$1</f>
        <v>Quadro 2: Contagem dos trabalhadores por grupo/cargo/carreira, segundo o escalão etário e género, em 31 de dezembro</v>
      </c>
    </row>
    <row r="9" spans="1:1" s="41" customFormat="1" ht="15" customHeight="1" x14ac:dyDescent="0.35">
      <c r="A9" s="375" t="str">
        <f>'Quadro 3'!$A$1:$Z$1</f>
        <v>Quadro 3: Contagem dos trabalhadores por grupo/cargo/carreira, segundo o nível de antiguidade e género, em 31 de dezembro</v>
      </c>
    </row>
    <row r="10" spans="1:1" s="41" customFormat="1" ht="15" customHeight="1" x14ac:dyDescent="0.35">
      <c r="A10" s="375" t="str">
        <f>'Quadro 4'!$A$1:$Z$1</f>
        <v>Quadro 4: Contagem dos trabalhadores por grupo/cargo/carreira, segundo o nível de escolaridade e género, em 31 de dezembro</v>
      </c>
    </row>
    <row r="11" spans="1:1" s="41" customFormat="1" ht="15" customHeight="1" x14ac:dyDescent="0.35">
      <c r="A11" s="375" t="str">
        <f>'Quadro 5'!$A$1:$Z$1</f>
        <v>Quadro 5: Contagem dos trabalhadores estrangeiros por grupo/cargo/carreira, segundo a nacionalidade e género, em 31 de dezembro</v>
      </c>
    </row>
    <row r="12" spans="1:1" s="41" customFormat="1" ht="15" customHeight="1" x14ac:dyDescent="0.35">
      <c r="A12" s="375" t="str">
        <f>'Quadro 6'!$A$1:$Z$1</f>
        <v>Quadro 6: Contagem de trabalhadores portadores de deficiência por grupo/cargo/carreira, segundo o escalão etário e género, em 31 de dezembro</v>
      </c>
    </row>
    <row r="13" spans="1:1" s="41" customFormat="1" ht="15" customHeight="1" x14ac:dyDescent="0.35">
      <c r="A13" s="37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1" customFormat="1" ht="15" customHeight="1" x14ac:dyDescent="0.35">
      <c r="A14" s="375" t="str">
        <f>'Quadro 8'!$A$1:$Z$1</f>
        <v>Quadro 8: Contagem das saídas de trabalhadores nomeados ou em comissão de serviço, por grupo/cargo/carreira, segundo o motivo de saída e género</v>
      </c>
    </row>
    <row r="15" spans="1:1" s="41" customFormat="1" ht="15" customHeight="1" x14ac:dyDescent="0.35">
      <c r="A15" s="375" t="str">
        <f>'Quadro 9'!$A$1:$Z$1</f>
        <v>Quadro 9: Contagem das saídas de trabalhadores contratados, por grupo/cargo/carreira, segundo o motivo de saída e género</v>
      </c>
    </row>
    <row r="16" spans="1:1" s="41" customFormat="1" ht="15" customHeight="1" x14ac:dyDescent="0.35">
      <c r="A16" s="40" t="str">
        <f>'Quadro 10'!$A$1:$Z$1</f>
        <v>Quadro 10: Contagem dos postos de trabalho previstos e não ocupados durante o ano,  por grupo/cargo/carreira, segundo a dificuldade de recrutamento</v>
      </c>
    </row>
    <row r="17" spans="1:1" s="41" customFormat="1" ht="15" customHeight="1" x14ac:dyDescent="0.35">
      <c r="A17" s="375" t="str">
        <f>'Quadro 11'!$A$1:$Z$1</f>
        <v>Quadro 11: Contagem das mudanças de situação dos trabalhadores, por grupo/cargo/carreira, segundo o motivo e género</v>
      </c>
    </row>
    <row r="18" spans="1:1" s="41" customFormat="1" ht="15" customHeight="1" x14ac:dyDescent="0.35">
      <c r="A18" s="375" t="str">
        <f>'Quadro 12'!$A$1:$Z$1</f>
        <v>Quadro 12: Contagem dos trabalhadores por grupo/cargo/carreira, segundo a modalidade de horário de trabalho e género, em 31 de dezembro</v>
      </c>
    </row>
    <row r="19" spans="1:1" s="41" customFormat="1" ht="15" customHeight="1" x14ac:dyDescent="0.35">
      <c r="A19" s="375" t="str">
        <f>'Quadro 13'!$A$1:$AH$1</f>
        <v>Quadro 13: Contagem dos trabalhadores por grupo/cargo/carreira, segundo o  período normal de trabalho (PNT) e género, em 31 de dezembro</v>
      </c>
    </row>
    <row r="20" spans="1:1" s="41" customFormat="1" ht="15" customHeight="1" x14ac:dyDescent="0.35">
      <c r="A20" s="375" t="str">
        <f>'Quadro 14'!$A$1:$Z$1</f>
        <v>Quadro 14: Contagem das horas de trabalho suplementar durante o ano, por grupo/cargo/carreira, segundo a modalidade de prestação do trabalho e género</v>
      </c>
    </row>
    <row r="21" spans="1:1" s="41" customFormat="1" ht="15" customHeight="1" x14ac:dyDescent="0.35">
      <c r="A21" s="375" t="str">
        <f>'Quadro 14.1'!$A$1:$Z$1</f>
        <v>Quadro 14.1: Contagem das horas de trabalho nocturno, normal e suplementar durante o ano, por grupo/cargo/carreira, segundo o género</v>
      </c>
    </row>
    <row r="22" spans="1:1" s="41" customFormat="1" ht="15" customHeight="1" x14ac:dyDescent="0.35">
      <c r="A22" s="375" t="str">
        <f>'Quadro 15'!$A$1:$Z$1</f>
        <v>Quadro 15: Contagem dos dias de ausências ao trabalho durante o ano, por grupo/cargo/carreira, segundo o motivo de ausência e género</v>
      </c>
    </row>
    <row r="23" spans="1:1" s="41" customFormat="1" ht="15" customHeight="1" x14ac:dyDescent="0.35">
      <c r="A23" s="375" t="str">
        <f>'Quadro 16'!$A$1:$Z$1</f>
        <v>Quadro 16 : Contagem dos trabalhadores em greve durante o ano, por escalão de PNT e tempo de paralisação</v>
      </c>
    </row>
    <row r="24" spans="1:1" x14ac:dyDescent="0.25">
      <c r="A24" s="39"/>
    </row>
    <row r="25" spans="1:1" x14ac:dyDescent="0.25">
      <c r="A25" s="39" t="s">
        <v>16</v>
      </c>
    </row>
    <row r="27" spans="1:1" s="41" customFormat="1" ht="14.4" x14ac:dyDescent="0.35">
      <c r="A27" s="377" t="str">
        <f>'Quadro 17'!$A$1:$Z$1</f>
        <v>Quadro 17: Estrutura remuneratória, por género</v>
      </c>
    </row>
    <row r="28" spans="1:1" s="41" customFormat="1" ht="14.4" x14ac:dyDescent="0.35">
      <c r="A28" s="42" t="str">
        <f>'Quadro 18'!$A$1:$Z$1</f>
        <v>Quadro 18: Total dos encargos anuais com pessoal</v>
      </c>
    </row>
    <row r="29" spans="1:1" s="41" customFormat="1" ht="14.4" x14ac:dyDescent="0.35">
      <c r="A29" s="42" t="str">
        <f>'Quadro 18'!A16:B16</f>
        <v>Quadro 18.1: Suplementos remuneratórios</v>
      </c>
    </row>
    <row r="30" spans="1:1" s="41" customFormat="1" ht="14.4" x14ac:dyDescent="0.35">
      <c r="A30" s="43" t="str">
        <f>'Quadro 18'!A40:B40</f>
        <v>Quadro 18.2: Encargos com prestações sociais</v>
      </c>
    </row>
    <row r="31" spans="1:1" s="41" customFormat="1" ht="14.4" x14ac:dyDescent="0.35">
      <c r="A31" s="380" t="str">
        <f>'Quadro 18'!A56:B56</f>
        <v>Quadro 18.3: Encargos com benefícios sociais</v>
      </c>
    </row>
    <row r="33" spans="1:1" x14ac:dyDescent="0.25">
      <c r="A33" s="39" t="s">
        <v>20</v>
      </c>
    </row>
    <row r="35" spans="1:1" s="41" customFormat="1" ht="14.4" x14ac:dyDescent="0.35">
      <c r="A35" s="378" t="str">
        <f>'Quadro 19'!$A$1:$N$1</f>
        <v>Quadro 19: Número de acidentes de trabalho e de dias de trabalho perdidos com baixa durante o ano, por género</v>
      </c>
    </row>
    <row r="36" spans="1:1" s="41" customFormat="1" ht="14.4" x14ac:dyDescent="0.35">
      <c r="A36" s="378" t="str">
        <f>'Quadro 20'!$A$1:$N$1</f>
        <v>Quadro 20: Número de casos de incapacidade declarados durante o ano, relativamente aos trabalhadores vítimas de acidente de trabalho</v>
      </c>
    </row>
    <row r="37" spans="1:1" s="41" customFormat="1" ht="14.4" x14ac:dyDescent="0.35">
      <c r="A37" s="378" t="str">
        <f>'Quadro 21'!$A$1:$N$1</f>
        <v>Quadro 21: Número de situações participadas e confirmadas de doença profissional e de dias de trabalho perdidos durante o ano</v>
      </c>
    </row>
    <row r="38" spans="1:1" s="41" customFormat="1" ht="14.4" x14ac:dyDescent="0.35">
      <c r="A38" s="378" t="str">
        <f>'Quadro 22'!$A$1:$N$1</f>
        <v>Quadro 22: Número  e encargos das actividades de medicina no trabalho ocorridas durante o ano</v>
      </c>
    </row>
    <row r="39" spans="1:1" s="41" customFormat="1" ht="14.4" x14ac:dyDescent="0.35">
      <c r="A39" s="379" t="str">
        <f>'Quadro 23'!$A$1:$N$1</f>
        <v>Quadro 23: Número de intervenções das comissões de segurança e saúde no trabalho  ocorridas durante o ano, por tipo</v>
      </c>
    </row>
    <row r="40" spans="1:1" s="41" customFormat="1" ht="14.4" x14ac:dyDescent="0.35">
      <c r="A40" s="379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1" customFormat="1" ht="14.4" x14ac:dyDescent="0.35">
      <c r="A41" s="379" t="str">
        <f>'Quadro 25'!$A$1:$N$1</f>
        <v>Quadro 25: Número de acções de formação e sensibilização em matéria de segurança e saúde no trabalho</v>
      </c>
    </row>
    <row r="42" spans="1:1" s="41" customFormat="1" ht="14.4" x14ac:dyDescent="0.35">
      <c r="A42" s="380" t="str">
        <f>'Quadro 26'!$A$1:$N$1</f>
        <v>Quadro 26: Custos com a prevenção de acidentes e doenças profissionais durante o ano</v>
      </c>
    </row>
    <row r="44" spans="1:1" x14ac:dyDescent="0.25">
      <c r="A44" s="39" t="s">
        <v>24</v>
      </c>
    </row>
    <row r="45" spans="1:1" x14ac:dyDescent="0.25">
      <c r="A45" s="44"/>
    </row>
    <row r="46" spans="1:1" s="41" customFormat="1" ht="14.4" x14ac:dyDescent="0.35">
      <c r="A46" s="379" t="str">
        <f>'Quadros 27-30'!A1:G1</f>
        <v>Quadro 27: Contagem relativa a participações em acções de formação profissional durante o ano, por tipo de acção, segundo a duração</v>
      </c>
    </row>
    <row r="47" spans="1:1" s="41" customFormat="1" ht="14.4" x14ac:dyDescent="0.35">
      <c r="A47" s="379" t="str">
        <f>'Quadros 27-30'!A12:G12</f>
        <v>Quadro 28: Contagem relativa a participações em acções de formação durante o ano, por grupo/cargo/carreira, segundo o tipo de acção</v>
      </c>
    </row>
    <row r="48" spans="1:1" s="41" customFormat="1" ht="14.4" x14ac:dyDescent="0.35">
      <c r="A48" s="379" t="str">
        <f>'Quadros 27-30'!A69:G69</f>
        <v>Quadro 29: Contagem das horas dispendidas em formação durante o ano, por grupo/cargo/carreira, segundo o tipo de acção</v>
      </c>
    </row>
    <row r="49" spans="1:1" s="41" customFormat="1" ht="14.4" x14ac:dyDescent="0.35">
      <c r="A49" s="379" t="str">
        <f>'Quadros 27-30'!A123:C123</f>
        <v xml:space="preserve">Quadro 30: Despesas anuais com formação </v>
      </c>
    </row>
    <row r="51" spans="1:1" x14ac:dyDescent="0.25">
      <c r="A51" s="39" t="s">
        <v>26</v>
      </c>
    </row>
    <row r="53" spans="1:1" s="41" customFormat="1" ht="14.4" x14ac:dyDescent="0.35">
      <c r="A53" s="375" t="str">
        <f>'Quadros 31_32'!A1:B1</f>
        <v>Quadro 31: Relações profissionais</v>
      </c>
    </row>
    <row r="54" spans="1:1" s="41" customFormat="1" ht="14.4" x14ac:dyDescent="0.35">
      <c r="A54" s="375" t="str">
        <f>'Quadros 31_32'!A7:B7</f>
        <v>Quadro 32: Disciplina</v>
      </c>
    </row>
  </sheetData>
  <phoneticPr fontId="42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zoomScaleNormal="100" workbookViewId="0">
      <selection activeCell="B6" sqref="B6"/>
    </sheetView>
  </sheetViews>
  <sheetFormatPr defaultColWidth="9.109375" defaultRowHeight="12" x14ac:dyDescent="0.25"/>
  <cols>
    <col min="1" max="1" width="55.6640625" style="145" customWidth="1"/>
    <col min="2" max="2" width="20.6640625" style="145" customWidth="1"/>
    <col min="3" max="3" width="11.5546875" style="145" customWidth="1"/>
    <col min="4" max="5" width="11.6640625" style="145" customWidth="1"/>
    <col min="6" max="6" width="9.44140625" style="145" customWidth="1"/>
    <col min="7" max="10" width="11.6640625" style="145" customWidth="1"/>
    <col min="11" max="11" width="8.33203125" style="145" customWidth="1"/>
    <col min="12" max="14" width="11.6640625" style="145" customWidth="1"/>
    <col min="15" max="16384" width="9.109375" style="145"/>
  </cols>
  <sheetData>
    <row r="1" spans="1:2" s="144" customFormat="1" ht="39.9" customHeight="1" x14ac:dyDescent="0.25">
      <c r="A1" s="530" t="s">
        <v>451</v>
      </c>
      <c r="B1" s="530"/>
    </row>
    <row r="2" spans="1:2" ht="18" customHeight="1" x14ac:dyDescent="0.25">
      <c r="A2" s="532" t="s">
        <v>405</v>
      </c>
      <c r="B2" s="531" t="s">
        <v>272</v>
      </c>
    </row>
    <row r="3" spans="1:2" ht="13.5" customHeight="1" x14ac:dyDescent="0.25">
      <c r="A3" s="533"/>
      <c r="B3" s="531"/>
    </row>
    <row r="4" spans="1:2" ht="24.9" customHeight="1" x14ac:dyDescent="0.25">
      <c r="A4" s="192" t="s">
        <v>351</v>
      </c>
      <c r="B4" s="250"/>
    </row>
    <row r="5" spans="1:2" ht="24.9" customHeight="1" x14ac:dyDescent="0.25">
      <c r="A5" s="130" t="s">
        <v>352</v>
      </c>
      <c r="B5" s="251">
        <v>378</v>
      </c>
    </row>
    <row r="6" spans="1:2" ht="24.9" customHeight="1" x14ac:dyDescent="0.25">
      <c r="A6" s="130" t="s">
        <v>353</v>
      </c>
      <c r="B6" s="251"/>
    </row>
    <row r="7" spans="1:2" ht="24.9" customHeight="1" x14ac:dyDescent="0.25">
      <c r="A7" s="193" t="s">
        <v>354</v>
      </c>
      <c r="B7" s="252"/>
    </row>
    <row r="8" spans="1:2" ht="9.9" customHeight="1" x14ac:dyDescent="0.25">
      <c r="A8" s="146"/>
    </row>
    <row r="9" spans="1:2" s="148" customFormat="1" ht="12" customHeight="1" x14ac:dyDescent="0.25">
      <c r="A9" s="147" t="s">
        <v>278</v>
      </c>
    </row>
    <row r="10" spans="1:2" s="148" customFormat="1" x14ac:dyDescent="0.25">
      <c r="A10" s="148" t="s">
        <v>355</v>
      </c>
    </row>
    <row r="11" spans="1:2" s="148" customFormat="1" x14ac:dyDescent="0.25">
      <c r="A11" s="148" t="s">
        <v>356</v>
      </c>
    </row>
    <row r="12" spans="1:2" s="148" customFormat="1" x14ac:dyDescent="0.25">
      <c r="A12" s="148" t="s">
        <v>357</v>
      </c>
    </row>
    <row r="13" spans="1:2" s="148" customFormat="1" x14ac:dyDescent="0.25">
      <c r="A13" s="148" t="s">
        <v>472</v>
      </c>
    </row>
    <row r="16" spans="1:2" x14ac:dyDescent="0.25">
      <c r="A16" s="148"/>
    </row>
  </sheetData>
  <sheetProtection algorithmName="SHA-512" hashValue="O2Ngu4iUPQ3kWNFIx7b34A2Oe9DiWWlosE9N2C/VVr6Ri30Pun2GvyLf3PP/Q/HU1BA5MphrnSPkSNP85dAm6Q==" saltValue="W+7AXKRo0O+XD5GomZSD6g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zoomScale="90" zoomScaleNormal="90" workbookViewId="0">
      <selection activeCell="B4" sqref="B4"/>
    </sheetView>
  </sheetViews>
  <sheetFormatPr defaultColWidth="9.109375" defaultRowHeight="12" x14ac:dyDescent="0.25"/>
  <cols>
    <col min="1" max="1" width="30.6640625" style="93" customWidth="1"/>
    <col min="2" max="2" width="12.6640625" style="93" customWidth="1"/>
    <col min="3" max="3" width="13.44140625" style="93" customWidth="1"/>
    <col min="4" max="7" width="12.6640625" style="93" customWidth="1"/>
    <col min="8" max="16384" width="9.109375" style="93"/>
  </cols>
  <sheetData>
    <row r="1" spans="1:7" s="214" customFormat="1" ht="39.9" customHeight="1" x14ac:dyDescent="0.25">
      <c r="A1" s="538" t="s">
        <v>445</v>
      </c>
      <c r="B1" s="538"/>
      <c r="C1" s="538"/>
      <c r="D1" s="538"/>
      <c r="E1" s="538"/>
      <c r="F1" s="538"/>
      <c r="G1" s="538"/>
    </row>
    <row r="2" spans="1:7" ht="30" customHeight="1" x14ac:dyDescent="0.25">
      <c r="A2" s="64" t="s">
        <v>358</v>
      </c>
      <c r="B2" s="64" t="s">
        <v>359</v>
      </c>
      <c r="C2" s="64" t="s">
        <v>360</v>
      </c>
      <c r="D2" s="64" t="s">
        <v>361</v>
      </c>
      <c r="E2" s="64" t="s">
        <v>362</v>
      </c>
      <c r="F2" s="64" t="s">
        <v>76</v>
      </c>
    </row>
    <row r="3" spans="1:7" ht="24.9" customHeight="1" x14ac:dyDescent="0.25">
      <c r="A3" s="192" t="s">
        <v>363</v>
      </c>
      <c r="B3" s="247">
        <v>4</v>
      </c>
      <c r="C3" s="247"/>
      <c r="D3" s="247"/>
      <c r="E3" s="247"/>
      <c r="F3" s="223">
        <f>B3+C3+D3+E3</f>
        <v>4</v>
      </c>
    </row>
    <row r="4" spans="1:7" ht="24.9" customHeight="1" x14ac:dyDescent="0.25">
      <c r="A4" s="193" t="s">
        <v>364</v>
      </c>
      <c r="B4" s="249">
        <v>30</v>
      </c>
      <c r="C4" s="249">
        <v>2</v>
      </c>
      <c r="D4" s="249">
        <v>2</v>
      </c>
      <c r="E4" s="249"/>
      <c r="F4" s="225">
        <f>B4+C4+D4+E4</f>
        <v>34</v>
      </c>
    </row>
    <row r="5" spans="1:7" ht="15" customHeight="1" x14ac:dyDescent="0.25">
      <c r="A5" s="64" t="s">
        <v>365</v>
      </c>
      <c r="B5" s="226">
        <f>SUM(B3:B4)</f>
        <v>34</v>
      </c>
      <c r="C5" s="226">
        <f>SUM(C3:C4)</f>
        <v>2</v>
      </c>
      <c r="D5" s="226">
        <f>SUM(D3:D4)</f>
        <v>2</v>
      </c>
      <c r="E5" s="226">
        <f>SUM(E3:E4)</f>
        <v>0</v>
      </c>
      <c r="F5" s="226">
        <f>SUM(F3:F4)</f>
        <v>38</v>
      </c>
    </row>
    <row r="6" spans="1:7" ht="9.9" customHeight="1" x14ac:dyDescent="0.25">
      <c r="A6" s="149"/>
      <c r="B6" s="149"/>
      <c r="C6" s="149"/>
      <c r="D6" s="149"/>
      <c r="E6" s="149"/>
      <c r="F6" s="149"/>
    </row>
    <row r="7" spans="1:7" ht="12" customHeight="1" x14ac:dyDescent="0.25">
      <c r="A7" s="150" t="s">
        <v>148</v>
      </c>
    </row>
    <row r="8" spans="1:7" ht="12" customHeight="1" x14ac:dyDescent="0.25">
      <c r="A8" s="86" t="s">
        <v>366</v>
      </c>
      <c r="B8" s="120"/>
      <c r="C8" s="120"/>
      <c r="D8" s="120"/>
      <c r="E8" s="120"/>
      <c r="F8" s="120"/>
      <c r="G8" s="120"/>
    </row>
    <row r="9" spans="1:7" ht="12" customHeight="1" x14ac:dyDescent="0.25">
      <c r="A9" s="66" t="s">
        <v>367</v>
      </c>
      <c r="B9" s="151"/>
      <c r="C9" s="151"/>
      <c r="D9" s="151"/>
      <c r="E9" s="151"/>
      <c r="F9" s="151"/>
      <c r="G9" s="151"/>
    </row>
    <row r="10" spans="1:7" ht="12" customHeight="1" x14ac:dyDescent="0.25">
      <c r="A10" s="66" t="s">
        <v>368</v>
      </c>
      <c r="B10" s="151"/>
      <c r="C10" s="151"/>
      <c r="D10" s="151"/>
      <c r="E10" s="151"/>
      <c r="F10" s="151"/>
      <c r="G10" s="151"/>
    </row>
    <row r="11" spans="1:7" ht="29.25" customHeight="1" x14ac:dyDescent="0.25">
      <c r="A11" s="548" t="s">
        <v>369</v>
      </c>
      <c r="B11" s="548"/>
      <c r="C11" s="548"/>
      <c r="D11" s="548"/>
      <c r="E11" s="548"/>
      <c r="F11" s="548"/>
      <c r="G11" s="548"/>
    </row>
    <row r="12" spans="1:7" s="215" customFormat="1" ht="39.9" customHeight="1" x14ac:dyDescent="0.25">
      <c r="A12" s="538" t="s">
        <v>444</v>
      </c>
      <c r="B12" s="538"/>
      <c r="C12" s="538"/>
      <c r="D12" s="538"/>
      <c r="E12" s="538"/>
      <c r="F12" s="538"/>
      <c r="G12" s="538"/>
    </row>
    <row r="13" spans="1:7" ht="20.100000000000001" customHeight="1" x14ac:dyDescent="0.25">
      <c r="A13" s="452" t="s">
        <v>370</v>
      </c>
      <c r="B13" s="64" t="s">
        <v>371</v>
      </c>
      <c r="C13" s="64" t="s">
        <v>372</v>
      </c>
      <c r="D13" s="452" t="s">
        <v>40</v>
      </c>
      <c r="E13" s="549"/>
      <c r="F13" s="120"/>
    </row>
    <row r="14" spans="1:7" ht="30" customHeight="1" x14ac:dyDescent="0.25">
      <c r="A14" s="452"/>
      <c r="B14" s="218" t="s">
        <v>373</v>
      </c>
      <c r="C14" s="218" t="s">
        <v>373</v>
      </c>
      <c r="D14" s="218" t="s">
        <v>374</v>
      </c>
      <c r="E14" s="218" t="s">
        <v>375</v>
      </c>
      <c r="F14" s="120"/>
    </row>
    <row r="15" spans="1:7" ht="30" customHeight="1" x14ac:dyDescent="0.25">
      <c r="A15" s="312" t="s">
        <v>43</v>
      </c>
      <c r="B15" s="247"/>
      <c r="C15" s="247"/>
      <c r="D15" s="223">
        <f>B15+C15</f>
        <v>0</v>
      </c>
      <c r="E15" s="247"/>
      <c r="F15" s="120"/>
      <c r="G15" s="217"/>
    </row>
    <row r="16" spans="1:7" ht="30" customHeight="1" x14ac:dyDescent="0.25">
      <c r="A16" s="312" t="s">
        <v>407</v>
      </c>
      <c r="B16" s="248"/>
      <c r="C16" s="248"/>
      <c r="D16" s="224">
        <f>B16+C16</f>
        <v>0</v>
      </c>
      <c r="E16" s="248"/>
      <c r="F16" s="120"/>
      <c r="G16" s="217"/>
    </row>
    <row r="17" spans="1:6" ht="30" customHeight="1" x14ac:dyDescent="0.25">
      <c r="A17" s="312" t="s">
        <v>408</v>
      </c>
      <c r="B17" s="248"/>
      <c r="C17" s="248"/>
      <c r="D17" s="224">
        <f>B17+C17</f>
        <v>0</v>
      </c>
      <c r="E17" s="248"/>
      <c r="F17" s="120"/>
    </row>
    <row r="18" spans="1:6" ht="30" customHeight="1" x14ac:dyDescent="0.25">
      <c r="A18" s="312" t="s">
        <v>409</v>
      </c>
      <c r="B18" s="248"/>
      <c r="C18" s="248"/>
      <c r="D18" s="224">
        <f t="shared" ref="D18:D59" si="0">B18+C18</f>
        <v>0</v>
      </c>
      <c r="E18" s="248"/>
      <c r="F18" s="120"/>
    </row>
    <row r="19" spans="1:6" ht="30" customHeight="1" x14ac:dyDescent="0.25">
      <c r="A19" s="312" t="s">
        <v>410</v>
      </c>
      <c r="B19" s="248">
        <v>1</v>
      </c>
      <c r="C19" s="248">
        <v>2</v>
      </c>
      <c r="D19" s="224">
        <f t="shared" si="0"/>
        <v>3</v>
      </c>
      <c r="E19" s="248">
        <v>3</v>
      </c>
      <c r="F19" s="120"/>
    </row>
    <row r="20" spans="1:6" ht="30" customHeight="1" x14ac:dyDescent="0.25">
      <c r="A20" s="312" t="s">
        <v>411</v>
      </c>
      <c r="B20" s="248"/>
      <c r="C20" s="248"/>
      <c r="D20" s="224">
        <f t="shared" si="0"/>
        <v>0</v>
      </c>
      <c r="E20" s="248"/>
      <c r="F20" s="120"/>
    </row>
    <row r="21" spans="1:6" ht="30" customHeight="1" x14ac:dyDescent="0.25">
      <c r="A21" s="312" t="s">
        <v>44</v>
      </c>
      <c r="B21" s="248">
        <v>1</v>
      </c>
      <c r="C21" s="248">
        <v>15</v>
      </c>
      <c r="D21" s="224">
        <f t="shared" si="0"/>
        <v>16</v>
      </c>
      <c r="E21" s="248">
        <v>7</v>
      </c>
      <c r="F21" s="120"/>
    </row>
    <row r="22" spans="1:6" ht="30" customHeight="1" x14ac:dyDescent="0.25">
      <c r="A22" s="312" t="s">
        <v>45</v>
      </c>
      <c r="B22" s="248">
        <v>1</v>
      </c>
      <c r="C22" s="248">
        <v>15</v>
      </c>
      <c r="D22" s="224">
        <f t="shared" si="0"/>
        <v>16</v>
      </c>
      <c r="E22" s="248">
        <v>12</v>
      </c>
      <c r="F22" s="120"/>
    </row>
    <row r="23" spans="1:6" ht="30" customHeight="1" x14ac:dyDescent="0.25">
      <c r="A23" s="312" t="s">
        <v>46</v>
      </c>
      <c r="B23" s="248">
        <v>1</v>
      </c>
      <c r="C23" s="248">
        <v>2</v>
      </c>
      <c r="D23" s="224">
        <f t="shared" si="0"/>
        <v>3</v>
      </c>
      <c r="E23" s="248">
        <v>10</v>
      </c>
      <c r="F23" s="120"/>
    </row>
    <row r="24" spans="1:6" ht="30" customHeight="1" x14ac:dyDescent="0.25">
      <c r="A24" s="312" t="s">
        <v>47</v>
      </c>
      <c r="B24" s="248"/>
      <c r="C24" s="248"/>
      <c r="D24" s="224">
        <f t="shared" si="0"/>
        <v>0</v>
      </c>
      <c r="E24" s="248"/>
      <c r="F24" s="120"/>
    </row>
    <row r="25" spans="1:6" ht="30" customHeight="1" x14ac:dyDescent="0.25">
      <c r="A25" s="312" t="s">
        <v>48</v>
      </c>
      <c r="B25" s="248"/>
      <c r="C25" s="248"/>
      <c r="D25" s="224">
        <f t="shared" si="0"/>
        <v>0</v>
      </c>
      <c r="E25" s="248"/>
      <c r="F25" s="120"/>
    </row>
    <row r="26" spans="1:6" ht="30" customHeight="1" x14ac:dyDescent="0.25">
      <c r="A26" s="312" t="s">
        <v>49</v>
      </c>
      <c r="B26" s="248"/>
      <c r="C26" s="248"/>
      <c r="D26" s="224">
        <f t="shared" si="0"/>
        <v>0</v>
      </c>
      <c r="E26" s="248"/>
      <c r="F26" s="120"/>
    </row>
    <row r="27" spans="1:6" ht="30" customHeight="1" x14ac:dyDescent="0.25">
      <c r="A27" s="312" t="s">
        <v>50</v>
      </c>
      <c r="B27" s="248"/>
      <c r="C27" s="248"/>
      <c r="D27" s="224">
        <f t="shared" si="0"/>
        <v>0</v>
      </c>
      <c r="E27" s="248"/>
      <c r="F27" s="120"/>
    </row>
    <row r="28" spans="1:6" ht="30" customHeight="1" x14ac:dyDescent="0.25">
      <c r="A28" s="312" t="s">
        <v>51</v>
      </c>
      <c r="B28" s="248"/>
      <c r="C28" s="248"/>
      <c r="D28" s="224">
        <f t="shared" si="0"/>
        <v>0</v>
      </c>
      <c r="E28" s="248"/>
      <c r="F28" s="120"/>
    </row>
    <row r="29" spans="1:6" ht="30" customHeight="1" x14ac:dyDescent="0.25">
      <c r="A29" s="312" t="s">
        <v>52</v>
      </c>
      <c r="B29" s="248"/>
      <c r="C29" s="248"/>
      <c r="D29" s="224">
        <f t="shared" si="0"/>
        <v>0</v>
      </c>
      <c r="E29" s="248"/>
      <c r="F29" s="120"/>
    </row>
    <row r="30" spans="1:6" ht="30" customHeight="1" x14ac:dyDescent="0.25">
      <c r="A30" s="312" t="s">
        <v>53</v>
      </c>
      <c r="B30" s="248"/>
      <c r="C30" s="248"/>
      <c r="D30" s="224">
        <f t="shared" si="0"/>
        <v>0</v>
      </c>
      <c r="E30" s="248"/>
      <c r="F30" s="120"/>
    </row>
    <row r="31" spans="1:6" ht="30" customHeight="1" x14ac:dyDescent="0.25">
      <c r="A31" s="312" t="s">
        <v>54</v>
      </c>
      <c r="B31" s="248"/>
      <c r="C31" s="248"/>
      <c r="D31" s="224">
        <f t="shared" si="0"/>
        <v>0</v>
      </c>
      <c r="E31" s="248"/>
      <c r="F31" s="120"/>
    </row>
    <row r="32" spans="1:6" ht="30" customHeight="1" x14ac:dyDescent="0.25">
      <c r="A32" s="312" t="s">
        <v>55</v>
      </c>
      <c r="B32" s="248"/>
      <c r="C32" s="248"/>
      <c r="D32" s="224">
        <f t="shared" si="0"/>
        <v>0</v>
      </c>
      <c r="E32" s="248"/>
      <c r="F32" s="120"/>
    </row>
    <row r="33" spans="1:7" ht="30" customHeight="1" x14ac:dyDescent="0.25">
      <c r="A33" s="312" t="s">
        <v>56</v>
      </c>
      <c r="B33" s="248"/>
      <c r="C33" s="248"/>
      <c r="D33" s="224">
        <f t="shared" si="0"/>
        <v>0</v>
      </c>
      <c r="E33" s="248"/>
      <c r="F33" s="120"/>
    </row>
    <row r="34" spans="1:7" ht="30" customHeight="1" x14ac:dyDescent="0.25">
      <c r="A34" s="312" t="s">
        <v>57</v>
      </c>
      <c r="B34" s="248"/>
      <c r="C34" s="248"/>
      <c r="D34" s="224">
        <f t="shared" si="0"/>
        <v>0</v>
      </c>
      <c r="E34" s="248"/>
      <c r="F34" s="120"/>
    </row>
    <row r="35" spans="1:7" ht="30" customHeight="1" x14ac:dyDescent="0.25">
      <c r="A35" s="312" t="s">
        <v>58</v>
      </c>
      <c r="B35" s="248"/>
      <c r="C35" s="248"/>
      <c r="D35" s="224">
        <f t="shared" si="0"/>
        <v>0</v>
      </c>
      <c r="E35" s="248"/>
      <c r="F35" s="120"/>
    </row>
    <row r="36" spans="1:7" ht="30" customHeight="1" x14ac:dyDescent="0.25">
      <c r="A36" s="312" t="s">
        <v>59</v>
      </c>
      <c r="B36" s="248"/>
      <c r="C36" s="248"/>
      <c r="D36" s="224">
        <f t="shared" si="0"/>
        <v>0</v>
      </c>
      <c r="E36" s="248"/>
      <c r="F36" s="120"/>
    </row>
    <row r="37" spans="1:7" ht="30" customHeight="1" x14ac:dyDescent="0.25">
      <c r="A37" s="312" t="s">
        <v>60</v>
      </c>
      <c r="B37" s="248"/>
      <c r="C37" s="248"/>
      <c r="D37" s="224">
        <f t="shared" si="0"/>
        <v>0</v>
      </c>
      <c r="E37" s="248"/>
      <c r="F37" s="120"/>
    </row>
    <row r="38" spans="1:7" ht="30" customHeight="1" x14ac:dyDescent="0.25">
      <c r="A38" s="312" t="s">
        <v>61</v>
      </c>
      <c r="B38" s="248"/>
      <c r="C38" s="248"/>
      <c r="D38" s="224">
        <f t="shared" si="0"/>
        <v>0</v>
      </c>
      <c r="E38" s="248"/>
      <c r="F38" s="120"/>
    </row>
    <row r="39" spans="1:7" ht="30" customHeight="1" x14ac:dyDescent="0.25">
      <c r="A39" s="312" t="s">
        <v>62</v>
      </c>
      <c r="B39" s="248"/>
      <c r="C39" s="248"/>
      <c r="D39" s="224">
        <f t="shared" si="0"/>
        <v>0</v>
      </c>
      <c r="E39" s="248"/>
      <c r="F39" s="120"/>
    </row>
    <row r="40" spans="1:7" ht="30" customHeight="1" x14ac:dyDescent="0.25">
      <c r="A40" s="312" t="s">
        <v>63</v>
      </c>
      <c r="B40" s="248"/>
      <c r="C40" s="248"/>
      <c r="D40" s="224">
        <f t="shared" si="0"/>
        <v>0</v>
      </c>
      <c r="E40" s="248"/>
      <c r="F40" s="120"/>
    </row>
    <row r="41" spans="1:7" ht="30" customHeight="1" x14ac:dyDescent="0.25">
      <c r="A41" s="312" t="s">
        <v>64</v>
      </c>
      <c r="B41" s="248"/>
      <c r="C41" s="248"/>
      <c r="D41" s="224">
        <f t="shared" si="0"/>
        <v>0</v>
      </c>
      <c r="E41" s="248"/>
      <c r="F41" s="120"/>
    </row>
    <row r="42" spans="1:7" ht="30" customHeight="1" x14ac:dyDescent="0.25">
      <c r="A42" s="312" t="s">
        <v>65</v>
      </c>
      <c r="B42" s="248"/>
      <c r="C42" s="248"/>
      <c r="D42" s="224">
        <f t="shared" si="0"/>
        <v>0</v>
      </c>
      <c r="E42" s="248"/>
      <c r="F42" s="120"/>
    </row>
    <row r="43" spans="1:7" ht="30" customHeight="1" x14ac:dyDescent="0.25">
      <c r="A43" s="312" t="s">
        <v>66</v>
      </c>
      <c r="B43" s="248"/>
      <c r="C43" s="248"/>
      <c r="D43" s="224">
        <f t="shared" si="0"/>
        <v>0</v>
      </c>
      <c r="E43" s="248"/>
      <c r="F43" s="120"/>
    </row>
    <row r="44" spans="1:7" ht="30" customHeight="1" x14ac:dyDescent="0.25">
      <c r="A44" s="312" t="s">
        <v>67</v>
      </c>
      <c r="B44" s="248"/>
      <c r="C44" s="248"/>
      <c r="D44" s="224">
        <f t="shared" si="0"/>
        <v>0</v>
      </c>
      <c r="E44" s="248"/>
      <c r="F44" s="120"/>
    </row>
    <row r="45" spans="1:7" ht="30" customHeight="1" x14ac:dyDescent="0.25">
      <c r="A45" s="312" t="s">
        <v>412</v>
      </c>
      <c r="B45" s="248"/>
      <c r="C45" s="248"/>
      <c r="D45" s="224">
        <f t="shared" si="0"/>
        <v>0</v>
      </c>
      <c r="E45" s="248"/>
      <c r="F45" s="152"/>
    </row>
    <row r="46" spans="1:7" ht="30" customHeight="1" x14ac:dyDescent="0.25">
      <c r="A46" s="312" t="s">
        <v>413</v>
      </c>
      <c r="B46" s="248"/>
      <c r="C46" s="248"/>
      <c r="D46" s="224">
        <f t="shared" si="0"/>
        <v>0</v>
      </c>
      <c r="E46" s="248"/>
      <c r="F46" s="152"/>
      <c r="G46" s="152"/>
    </row>
    <row r="47" spans="1:7" ht="30" customHeight="1" x14ac:dyDescent="0.25">
      <c r="A47" s="312" t="s">
        <v>414</v>
      </c>
      <c r="B47" s="248"/>
      <c r="C47" s="248"/>
      <c r="D47" s="224">
        <f t="shared" si="0"/>
        <v>0</v>
      </c>
      <c r="E47" s="248"/>
      <c r="F47" s="152"/>
      <c r="G47" s="152"/>
    </row>
    <row r="48" spans="1:7" ht="30" customHeight="1" x14ac:dyDescent="0.25">
      <c r="A48" s="312" t="s">
        <v>68</v>
      </c>
      <c r="B48" s="248"/>
      <c r="C48" s="248"/>
      <c r="D48" s="224">
        <f t="shared" si="0"/>
        <v>0</v>
      </c>
      <c r="E48" s="248"/>
      <c r="F48" s="152"/>
      <c r="G48" s="152"/>
    </row>
    <row r="49" spans="1:7" ht="30" customHeight="1" x14ac:dyDescent="0.25">
      <c r="A49" s="312" t="s">
        <v>415</v>
      </c>
      <c r="B49" s="248"/>
      <c r="C49" s="248"/>
      <c r="D49" s="224">
        <f t="shared" si="0"/>
        <v>0</v>
      </c>
      <c r="E49" s="248"/>
      <c r="F49" s="152"/>
      <c r="G49" s="152"/>
    </row>
    <row r="50" spans="1:7" ht="30" customHeight="1" x14ac:dyDescent="0.25">
      <c r="A50" s="312" t="s">
        <v>416</v>
      </c>
      <c r="B50" s="248"/>
      <c r="C50" s="248"/>
      <c r="D50" s="224">
        <f t="shared" si="0"/>
        <v>0</v>
      </c>
      <c r="E50" s="248"/>
      <c r="F50" s="152"/>
      <c r="G50" s="152"/>
    </row>
    <row r="51" spans="1:7" ht="30" customHeight="1" x14ac:dyDescent="0.25">
      <c r="A51" s="312" t="s">
        <v>417</v>
      </c>
      <c r="B51" s="248"/>
      <c r="C51" s="248"/>
      <c r="D51" s="224">
        <f t="shared" si="0"/>
        <v>0</v>
      </c>
      <c r="E51" s="248"/>
      <c r="F51" s="152"/>
      <c r="G51" s="152"/>
    </row>
    <row r="52" spans="1:7" ht="30" customHeight="1" x14ac:dyDescent="0.25">
      <c r="A52" s="312" t="s">
        <v>69</v>
      </c>
      <c r="B52" s="248"/>
      <c r="C52" s="248"/>
      <c r="D52" s="224">
        <f t="shared" si="0"/>
        <v>0</v>
      </c>
      <c r="E52" s="248"/>
      <c r="F52" s="152"/>
      <c r="G52" s="152"/>
    </row>
    <row r="53" spans="1:7" ht="30" customHeight="1" x14ac:dyDescent="0.25">
      <c r="A53" s="312" t="s">
        <v>70</v>
      </c>
      <c r="B53" s="248"/>
      <c r="C53" s="248"/>
      <c r="D53" s="224">
        <f t="shared" si="0"/>
        <v>0</v>
      </c>
      <c r="E53" s="248"/>
      <c r="F53" s="152"/>
      <c r="G53" s="152"/>
    </row>
    <row r="54" spans="1:7" ht="30" customHeight="1" x14ac:dyDescent="0.25">
      <c r="A54" s="312" t="s">
        <v>71</v>
      </c>
      <c r="B54" s="248"/>
      <c r="C54" s="248"/>
      <c r="D54" s="224">
        <f t="shared" si="0"/>
        <v>0</v>
      </c>
      <c r="E54" s="248"/>
      <c r="F54" s="152"/>
      <c r="G54" s="152"/>
    </row>
    <row r="55" spans="1:7" ht="30" customHeight="1" x14ac:dyDescent="0.25">
      <c r="A55" s="312" t="s">
        <v>72</v>
      </c>
      <c r="B55" s="248"/>
      <c r="C55" s="248"/>
      <c r="D55" s="224">
        <f t="shared" si="0"/>
        <v>0</v>
      </c>
      <c r="E55" s="248"/>
      <c r="F55" s="152"/>
      <c r="G55" s="152"/>
    </row>
    <row r="56" spans="1:7" ht="30" customHeight="1" x14ac:dyDescent="0.25">
      <c r="A56" s="312" t="s">
        <v>73</v>
      </c>
      <c r="B56" s="248"/>
      <c r="C56" s="248"/>
      <c r="D56" s="224">
        <f t="shared" si="0"/>
        <v>0</v>
      </c>
      <c r="E56" s="248"/>
      <c r="F56" s="152"/>
      <c r="G56" s="152"/>
    </row>
    <row r="57" spans="1:7" s="216" customFormat="1" ht="30" customHeight="1" x14ac:dyDescent="0.25">
      <c r="A57" s="312" t="s">
        <v>418</v>
      </c>
      <c r="B57" s="248"/>
      <c r="C57" s="248"/>
      <c r="D57" s="224">
        <f t="shared" si="0"/>
        <v>0</v>
      </c>
      <c r="E57" s="248"/>
      <c r="F57" s="152"/>
      <c r="G57" s="152"/>
    </row>
    <row r="58" spans="1:7" ht="30" customHeight="1" x14ac:dyDescent="0.25">
      <c r="A58" s="312" t="s">
        <v>74</v>
      </c>
      <c r="B58" s="248"/>
      <c r="C58" s="248"/>
      <c r="D58" s="224">
        <f t="shared" si="0"/>
        <v>0</v>
      </c>
      <c r="E58" s="248"/>
      <c r="F58" s="152"/>
      <c r="G58" s="152"/>
    </row>
    <row r="59" spans="1:7" ht="30" customHeight="1" x14ac:dyDescent="0.25">
      <c r="A59" s="312" t="s">
        <v>75</v>
      </c>
      <c r="B59" s="249"/>
      <c r="C59" s="249"/>
      <c r="D59" s="225">
        <f t="shared" si="0"/>
        <v>0</v>
      </c>
      <c r="E59" s="249"/>
      <c r="F59" s="152"/>
      <c r="G59" s="152"/>
    </row>
    <row r="60" spans="1:7" s="86" customFormat="1" ht="20.25" customHeight="1" x14ac:dyDescent="0.25">
      <c r="A60" s="64" t="s">
        <v>76</v>
      </c>
      <c r="B60" s="226">
        <f>SUM(B15:B59)</f>
        <v>4</v>
      </c>
      <c r="C60" s="226">
        <f>SUM(C15:C59)</f>
        <v>34</v>
      </c>
      <c r="D60" s="226">
        <f>SUM(D15:D59)</f>
        <v>38</v>
      </c>
      <c r="E60" s="226">
        <f>SUM(E15:E59)</f>
        <v>32</v>
      </c>
      <c r="F60" s="152"/>
      <c r="G60" s="152"/>
    </row>
    <row r="61" spans="1:7" s="86" customFormat="1" ht="12" customHeight="1" x14ac:dyDescent="0.25">
      <c r="A61" s="65"/>
      <c r="B61" s="550" t="s">
        <v>376</v>
      </c>
      <c r="C61" s="551"/>
      <c r="D61" s="551"/>
      <c r="E61" s="152"/>
      <c r="F61" s="152"/>
      <c r="G61" s="152"/>
    </row>
    <row r="62" spans="1:7" s="86" customFormat="1" ht="12" customHeight="1" x14ac:dyDescent="0.25">
      <c r="A62" s="150" t="s">
        <v>148</v>
      </c>
      <c r="B62" s="152"/>
      <c r="C62" s="65"/>
      <c r="D62" s="152"/>
      <c r="E62" s="152"/>
      <c r="F62" s="152"/>
      <c r="G62" s="152"/>
    </row>
    <row r="63" spans="1:7" s="86" customFormat="1" ht="30" customHeight="1" x14ac:dyDescent="0.25">
      <c r="A63" s="552" t="s">
        <v>377</v>
      </c>
      <c r="B63" s="552"/>
      <c r="C63" s="552"/>
      <c r="D63" s="552"/>
      <c r="E63" s="552"/>
      <c r="F63" s="552"/>
      <c r="G63" s="552"/>
    </row>
    <row r="64" spans="1:7" s="86" customFormat="1" ht="30" customHeight="1" x14ac:dyDescent="0.25">
      <c r="A64" s="552" t="s">
        <v>401</v>
      </c>
      <c r="B64" s="552"/>
      <c r="C64" s="552"/>
      <c r="D64" s="552"/>
      <c r="E64" s="552"/>
      <c r="F64" s="552"/>
      <c r="G64" s="552"/>
    </row>
    <row r="65" spans="1:13" s="99" customFormat="1" x14ac:dyDescent="0.3">
      <c r="A65" s="51" t="s">
        <v>503</v>
      </c>
      <c r="B65" s="51"/>
      <c r="C65" s="51"/>
      <c r="D65" s="51"/>
      <c r="E65" s="51"/>
      <c r="F65" s="51"/>
      <c r="G65" s="51"/>
    </row>
    <row r="66" spans="1:13" s="50" customFormat="1" ht="16.5" customHeight="1" x14ac:dyDescent="0.3">
      <c r="A66" s="51" t="s">
        <v>81</v>
      </c>
    </row>
    <row r="67" spans="1:13" s="50" customFormat="1" ht="30.75" customHeight="1" x14ac:dyDescent="0.3">
      <c r="A67" s="443" t="s">
        <v>420</v>
      </c>
      <c r="B67" s="443"/>
      <c r="C67" s="443"/>
      <c r="D67" s="443"/>
      <c r="E67" s="443"/>
      <c r="F67" s="443"/>
      <c r="G67" s="443"/>
      <c r="H67" s="333"/>
      <c r="I67" s="333"/>
      <c r="J67" s="333"/>
      <c r="K67" s="333"/>
      <c r="L67" s="333"/>
      <c r="M67" s="333"/>
    </row>
    <row r="68" spans="1:13" ht="24.9" customHeight="1" x14ac:dyDescent="0.25">
      <c r="A68" s="57"/>
      <c r="F68" s="153"/>
      <c r="G68" s="153"/>
    </row>
    <row r="69" spans="1:13" ht="45.75" customHeight="1" x14ac:dyDescent="0.25">
      <c r="A69" s="547" t="s">
        <v>443</v>
      </c>
      <c r="B69" s="547"/>
      <c r="C69" s="547"/>
      <c r="D69" s="547"/>
      <c r="E69" s="547"/>
      <c r="F69" s="547"/>
      <c r="G69" s="547"/>
    </row>
    <row r="70" spans="1:13" ht="30" customHeight="1" x14ac:dyDescent="0.25">
      <c r="A70" s="64" t="s">
        <v>475</v>
      </c>
      <c r="B70" s="452" t="s">
        <v>473</v>
      </c>
      <c r="C70" s="452"/>
      <c r="D70" s="452" t="s">
        <v>474</v>
      </c>
      <c r="E70" s="544"/>
      <c r="F70" s="452" t="s">
        <v>378</v>
      </c>
      <c r="G70" s="544"/>
    </row>
    <row r="71" spans="1:13" ht="30" customHeight="1" x14ac:dyDescent="0.25">
      <c r="A71" s="312" t="s">
        <v>43</v>
      </c>
      <c r="B71" s="545"/>
      <c r="C71" s="545"/>
      <c r="D71" s="545"/>
      <c r="E71" s="545"/>
      <c r="F71" s="546">
        <f>B71+D71</f>
        <v>0</v>
      </c>
      <c r="G71" s="546"/>
    </row>
    <row r="72" spans="1:13" s="86" customFormat="1" ht="30" customHeight="1" x14ac:dyDescent="0.25">
      <c r="A72" s="312" t="s">
        <v>407</v>
      </c>
      <c r="B72" s="534"/>
      <c r="C72" s="534"/>
      <c r="D72" s="534"/>
      <c r="E72" s="534"/>
      <c r="F72" s="535">
        <f t="shared" ref="F72:F115" si="1">B72+D72</f>
        <v>0</v>
      </c>
      <c r="G72" s="535"/>
    </row>
    <row r="73" spans="1:13" s="86" customFormat="1" ht="30" customHeight="1" x14ac:dyDescent="0.25">
      <c r="A73" s="312" t="s">
        <v>408</v>
      </c>
      <c r="B73" s="534"/>
      <c r="C73" s="534"/>
      <c r="D73" s="534"/>
      <c r="E73" s="534"/>
      <c r="F73" s="535">
        <f t="shared" si="1"/>
        <v>0</v>
      </c>
      <c r="G73" s="535"/>
    </row>
    <row r="74" spans="1:13" ht="30" customHeight="1" x14ac:dyDescent="0.25">
      <c r="A74" s="312" t="s">
        <v>409</v>
      </c>
      <c r="B74" s="534"/>
      <c r="C74" s="534"/>
      <c r="D74" s="534"/>
      <c r="E74" s="534"/>
      <c r="F74" s="535">
        <f t="shared" si="1"/>
        <v>0</v>
      </c>
      <c r="G74" s="535"/>
    </row>
    <row r="75" spans="1:13" ht="30" customHeight="1" x14ac:dyDescent="0.25">
      <c r="A75" s="312" t="s">
        <v>410</v>
      </c>
      <c r="B75" s="534">
        <v>0.29166666666666669</v>
      </c>
      <c r="C75" s="534"/>
      <c r="D75" s="534">
        <v>10.1875</v>
      </c>
      <c r="E75" s="534"/>
      <c r="F75" s="535">
        <f t="shared" si="1"/>
        <v>10.479166666666666</v>
      </c>
      <c r="G75" s="535"/>
    </row>
    <row r="76" spans="1:13" ht="30" customHeight="1" x14ac:dyDescent="0.25">
      <c r="A76" s="312" t="s">
        <v>411</v>
      </c>
      <c r="B76" s="534"/>
      <c r="C76" s="534"/>
      <c r="D76" s="534"/>
      <c r="E76" s="534"/>
      <c r="F76" s="535">
        <f t="shared" si="1"/>
        <v>0</v>
      </c>
      <c r="G76" s="535"/>
    </row>
    <row r="77" spans="1:13" ht="30" customHeight="1" x14ac:dyDescent="0.25">
      <c r="A77" s="312" t="s">
        <v>44</v>
      </c>
      <c r="B77" s="534">
        <v>0.29166666666666669</v>
      </c>
      <c r="C77" s="534"/>
      <c r="D77" s="534">
        <v>2.5</v>
      </c>
      <c r="E77" s="534"/>
      <c r="F77" s="535">
        <f t="shared" si="1"/>
        <v>2.7916666666666665</v>
      </c>
      <c r="G77" s="535"/>
    </row>
    <row r="78" spans="1:13" ht="30" customHeight="1" x14ac:dyDescent="0.25">
      <c r="A78" s="312" t="s">
        <v>45</v>
      </c>
      <c r="B78" s="534">
        <v>0.29166666666666669</v>
      </c>
      <c r="C78" s="534"/>
      <c r="D78" s="534">
        <v>5.375</v>
      </c>
      <c r="E78" s="534"/>
      <c r="F78" s="535">
        <f t="shared" si="1"/>
        <v>5.666666666666667</v>
      </c>
      <c r="G78" s="535"/>
    </row>
    <row r="79" spans="1:13" ht="30" customHeight="1" x14ac:dyDescent="0.25">
      <c r="A79" s="312" t="s">
        <v>46</v>
      </c>
      <c r="B79" s="534">
        <v>0.29166666666666669</v>
      </c>
      <c r="C79" s="534"/>
      <c r="D79" s="534">
        <v>0.58333333333333337</v>
      </c>
      <c r="E79" s="534"/>
      <c r="F79" s="535">
        <f t="shared" si="1"/>
        <v>0.875</v>
      </c>
      <c r="G79" s="535"/>
    </row>
    <row r="80" spans="1:13" ht="30" customHeight="1" x14ac:dyDescent="0.25">
      <c r="A80" s="312" t="s">
        <v>47</v>
      </c>
      <c r="B80" s="534"/>
      <c r="C80" s="534"/>
      <c r="D80" s="534"/>
      <c r="E80" s="534"/>
      <c r="F80" s="535">
        <f t="shared" si="1"/>
        <v>0</v>
      </c>
      <c r="G80" s="535"/>
    </row>
    <row r="81" spans="1:7" ht="30" customHeight="1" x14ac:dyDescent="0.25">
      <c r="A81" s="312" t="s">
        <v>48</v>
      </c>
      <c r="B81" s="534"/>
      <c r="C81" s="534"/>
      <c r="D81" s="534"/>
      <c r="E81" s="534"/>
      <c r="F81" s="535">
        <f t="shared" si="1"/>
        <v>0</v>
      </c>
      <c r="G81" s="535"/>
    </row>
    <row r="82" spans="1:7" ht="30" customHeight="1" x14ac:dyDescent="0.25">
      <c r="A82" s="312" t="s">
        <v>49</v>
      </c>
      <c r="B82" s="534"/>
      <c r="C82" s="534"/>
      <c r="D82" s="534"/>
      <c r="E82" s="534"/>
      <c r="F82" s="535">
        <f t="shared" si="1"/>
        <v>0</v>
      </c>
      <c r="G82" s="535"/>
    </row>
    <row r="83" spans="1:7" ht="30" customHeight="1" x14ac:dyDescent="0.25">
      <c r="A83" s="312" t="s">
        <v>50</v>
      </c>
      <c r="B83" s="534"/>
      <c r="C83" s="534"/>
      <c r="D83" s="534"/>
      <c r="E83" s="534"/>
      <c r="F83" s="535">
        <f t="shared" si="1"/>
        <v>0</v>
      </c>
      <c r="G83" s="535"/>
    </row>
    <row r="84" spans="1:7" ht="30" customHeight="1" x14ac:dyDescent="0.25">
      <c r="A84" s="312" t="s">
        <v>51</v>
      </c>
      <c r="B84" s="534"/>
      <c r="C84" s="534"/>
      <c r="D84" s="534"/>
      <c r="E84" s="534"/>
      <c r="F84" s="535">
        <f t="shared" si="1"/>
        <v>0</v>
      </c>
      <c r="G84" s="535"/>
    </row>
    <row r="85" spans="1:7" ht="30" customHeight="1" x14ac:dyDescent="0.25">
      <c r="A85" s="312" t="s">
        <v>52</v>
      </c>
      <c r="B85" s="534"/>
      <c r="C85" s="534"/>
      <c r="D85" s="534"/>
      <c r="E85" s="534"/>
      <c r="F85" s="535">
        <f t="shared" si="1"/>
        <v>0</v>
      </c>
      <c r="G85" s="535"/>
    </row>
    <row r="86" spans="1:7" ht="30" customHeight="1" x14ac:dyDescent="0.25">
      <c r="A86" s="312" t="s">
        <v>53</v>
      </c>
      <c r="B86" s="534"/>
      <c r="C86" s="534"/>
      <c r="D86" s="534"/>
      <c r="E86" s="534"/>
      <c r="F86" s="535">
        <f t="shared" si="1"/>
        <v>0</v>
      </c>
      <c r="G86" s="535"/>
    </row>
    <row r="87" spans="1:7" ht="30" customHeight="1" x14ac:dyDescent="0.25">
      <c r="A87" s="312" t="s">
        <v>54</v>
      </c>
      <c r="B87" s="534"/>
      <c r="C87" s="534"/>
      <c r="D87" s="534"/>
      <c r="E87" s="534"/>
      <c r="F87" s="535">
        <f t="shared" si="1"/>
        <v>0</v>
      </c>
      <c r="G87" s="535"/>
    </row>
    <row r="88" spans="1:7" ht="30" customHeight="1" x14ac:dyDescent="0.25">
      <c r="A88" s="312" t="s">
        <v>55</v>
      </c>
      <c r="B88" s="534"/>
      <c r="C88" s="534"/>
      <c r="D88" s="534"/>
      <c r="E88" s="534"/>
      <c r="F88" s="535">
        <f t="shared" si="1"/>
        <v>0</v>
      </c>
      <c r="G88" s="535"/>
    </row>
    <row r="89" spans="1:7" ht="30" customHeight="1" x14ac:dyDescent="0.25">
      <c r="A89" s="312" t="s">
        <v>56</v>
      </c>
      <c r="B89" s="534"/>
      <c r="C89" s="534"/>
      <c r="D89" s="534"/>
      <c r="E89" s="534"/>
      <c r="F89" s="535">
        <f t="shared" si="1"/>
        <v>0</v>
      </c>
      <c r="G89" s="535"/>
    </row>
    <row r="90" spans="1:7" ht="30" customHeight="1" x14ac:dyDescent="0.25">
      <c r="A90" s="312" t="s">
        <v>57</v>
      </c>
      <c r="B90" s="534"/>
      <c r="C90" s="534"/>
      <c r="D90" s="534"/>
      <c r="E90" s="534"/>
      <c r="F90" s="535">
        <f t="shared" si="1"/>
        <v>0</v>
      </c>
      <c r="G90" s="535"/>
    </row>
    <row r="91" spans="1:7" ht="30" customHeight="1" x14ac:dyDescent="0.25">
      <c r="A91" s="312" t="s">
        <v>58</v>
      </c>
      <c r="B91" s="534"/>
      <c r="C91" s="534"/>
      <c r="D91" s="534"/>
      <c r="E91" s="534"/>
      <c r="F91" s="535">
        <f t="shared" si="1"/>
        <v>0</v>
      </c>
      <c r="G91" s="535"/>
    </row>
    <row r="92" spans="1:7" ht="30" customHeight="1" x14ac:dyDescent="0.25">
      <c r="A92" s="312" t="s">
        <v>59</v>
      </c>
      <c r="B92" s="534"/>
      <c r="C92" s="534"/>
      <c r="D92" s="534"/>
      <c r="E92" s="534"/>
      <c r="F92" s="535">
        <f t="shared" si="1"/>
        <v>0</v>
      </c>
      <c r="G92" s="535"/>
    </row>
    <row r="93" spans="1:7" ht="30" customHeight="1" x14ac:dyDescent="0.25">
      <c r="A93" s="312" t="s">
        <v>60</v>
      </c>
      <c r="B93" s="534"/>
      <c r="C93" s="534"/>
      <c r="D93" s="534"/>
      <c r="E93" s="534"/>
      <c r="F93" s="535">
        <f t="shared" si="1"/>
        <v>0</v>
      </c>
      <c r="G93" s="535"/>
    </row>
    <row r="94" spans="1:7" ht="30" customHeight="1" x14ac:dyDescent="0.25">
      <c r="A94" s="312" t="s">
        <v>61</v>
      </c>
      <c r="B94" s="534"/>
      <c r="C94" s="534"/>
      <c r="D94" s="534"/>
      <c r="E94" s="534"/>
      <c r="F94" s="535">
        <f t="shared" si="1"/>
        <v>0</v>
      </c>
      <c r="G94" s="535"/>
    </row>
    <row r="95" spans="1:7" ht="30" customHeight="1" x14ac:dyDescent="0.25">
      <c r="A95" s="312" t="s">
        <v>62</v>
      </c>
      <c r="B95" s="534"/>
      <c r="C95" s="534"/>
      <c r="D95" s="534"/>
      <c r="E95" s="534"/>
      <c r="F95" s="535">
        <f t="shared" si="1"/>
        <v>0</v>
      </c>
      <c r="G95" s="535"/>
    </row>
    <row r="96" spans="1:7" ht="30" customHeight="1" x14ac:dyDescent="0.25">
      <c r="A96" s="312" t="s">
        <v>63</v>
      </c>
      <c r="B96" s="534"/>
      <c r="C96" s="534"/>
      <c r="D96" s="534"/>
      <c r="E96" s="534"/>
      <c r="F96" s="535">
        <f t="shared" si="1"/>
        <v>0</v>
      </c>
      <c r="G96" s="535"/>
    </row>
    <row r="97" spans="1:7" ht="30" customHeight="1" x14ac:dyDescent="0.25">
      <c r="A97" s="312" t="s">
        <v>64</v>
      </c>
      <c r="B97" s="534"/>
      <c r="C97" s="534"/>
      <c r="D97" s="534"/>
      <c r="E97" s="534"/>
      <c r="F97" s="535">
        <f t="shared" si="1"/>
        <v>0</v>
      </c>
      <c r="G97" s="535"/>
    </row>
    <row r="98" spans="1:7" ht="30" customHeight="1" x14ac:dyDescent="0.25">
      <c r="A98" s="312" t="s">
        <v>65</v>
      </c>
      <c r="B98" s="534"/>
      <c r="C98" s="534"/>
      <c r="D98" s="534"/>
      <c r="E98" s="534"/>
      <c r="F98" s="535">
        <f t="shared" si="1"/>
        <v>0</v>
      </c>
      <c r="G98" s="535"/>
    </row>
    <row r="99" spans="1:7" ht="30" customHeight="1" x14ac:dyDescent="0.25">
      <c r="A99" s="312" t="s">
        <v>66</v>
      </c>
      <c r="B99" s="534"/>
      <c r="C99" s="534"/>
      <c r="D99" s="534"/>
      <c r="E99" s="534"/>
      <c r="F99" s="535">
        <f t="shared" si="1"/>
        <v>0</v>
      </c>
      <c r="G99" s="535"/>
    </row>
    <row r="100" spans="1:7" ht="30" customHeight="1" x14ac:dyDescent="0.25">
      <c r="A100" s="312" t="s">
        <v>67</v>
      </c>
      <c r="B100" s="534"/>
      <c r="C100" s="534"/>
      <c r="D100" s="534"/>
      <c r="E100" s="534"/>
      <c r="F100" s="535">
        <f t="shared" si="1"/>
        <v>0</v>
      </c>
      <c r="G100" s="535"/>
    </row>
    <row r="101" spans="1:7" ht="30" customHeight="1" x14ac:dyDescent="0.25">
      <c r="A101" s="312" t="s">
        <v>412</v>
      </c>
      <c r="B101" s="534"/>
      <c r="C101" s="534"/>
      <c r="D101" s="534"/>
      <c r="E101" s="534"/>
      <c r="F101" s="535">
        <f t="shared" si="1"/>
        <v>0</v>
      </c>
      <c r="G101" s="535"/>
    </row>
    <row r="102" spans="1:7" ht="30" customHeight="1" x14ac:dyDescent="0.25">
      <c r="A102" s="312" t="s">
        <v>413</v>
      </c>
      <c r="B102" s="534"/>
      <c r="C102" s="534"/>
      <c r="D102" s="534"/>
      <c r="E102" s="534"/>
      <c r="F102" s="535">
        <f t="shared" si="1"/>
        <v>0</v>
      </c>
      <c r="G102" s="535"/>
    </row>
    <row r="103" spans="1:7" ht="30" customHeight="1" x14ac:dyDescent="0.25">
      <c r="A103" s="312" t="s">
        <v>414</v>
      </c>
      <c r="B103" s="534"/>
      <c r="C103" s="534"/>
      <c r="D103" s="534"/>
      <c r="E103" s="534"/>
      <c r="F103" s="535">
        <f t="shared" si="1"/>
        <v>0</v>
      </c>
      <c r="G103" s="535"/>
    </row>
    <row r="104" spans="1:7" ht="30" customHeight="1" x14ac:dyDescent="0.25">
      <c r="A104" s="312" t="s">
        <v>68</v>
      </c>
      <c r="B104" s="534"/>
      <c r="C104" s="534"/>
      <c r="D104" s="534"/>
      <c r="E104" s="534"/>
      <c r="F104" s="535">
        <f t="shared" si="1"/>
        <v>0</v>
      </c>
      <c r="G104" s="535"/>
    </row>
    <row r="105" spans="1:7" ht="30" customHeight="1" x14ac:dyDescent="0.25">
      <c r="A105" s="312" t="s">
        <v>415</v>
      </c>
      <c r="B105" s="534"/>
      <c r="C105" s="534"/>
      <c r="D105" s="534"/>
      <c r="E105" s="534"/>
      <c r="F105" s="535">
        <f t="shared" si="1"/>
        <v>0</v>
      </c>
      <c r="G105" s="535"/>
    </row>
    <row r="106" spans="1:7" ht="30" customHeight="1" x14ac:dyDescent="0.25">
      <c r="A106" s="312" t="s">
        <v>416</v>
      </c>
      <c r="B106" s="534"/>
      <c r="C106" s="534"/>
      <c r="D106" s="534"/>
      <c r="E106" s="534"/>
      <c r="F106" s="535">
        <f t="shared" si="1"/>
        <v>0</v>
      </c>
      <c r="G106" s="535"/>
    </row>
    <row r="107" spans="1:7" ht="30" customHeight="1" x14ac:dyDescent="0.25">
      <c r="A107" s="312" t="s">
        <v>417</v>
      </c>
      <c r="B107" s="534"/>
      <c r="C107" s="534"/>
      <c r="D107" s="534"/>
      <c r="E107" s="534"/>
      <c r="F107" s="535">
        <f t="shared" si="1"/>
        <v>0</v>
      </c>
      <c r="G107" s="535"/>
    </row>
    <row r="108" spans="1:7" ht="30" customHeight="1" x14ac:dyDescent="0.25">
      <c r="A108" s="312" t="s">
        <v>69</v>
      </c>
      <c r="B108" s="534"/>
      <c r="C108" s="534"/>
      <c r="D108" s="534"/>
      <c r="E108" s="534"/>
      <c r="F108" s="535">
        <f t="shared" si="1"/>
        <v>0</v>
      </c>
      <c r="G108" s="535"/>
    </row>
    <row r="109" spans="1:7" ht="30" customHeight="1" x14ac:dyDescent="0.25">
      <c r="A109" s="312" t="s">
        <v>70</v>
      </c>
      <c r="B109" s="534"/>
      <c r="C109" s="534"/>
      <c r="D109" s="534"/>
      <c r="E109" s="534"/>
      <c r="F109" s="535">
        <f t="shared" si="1"/>
        <v>0</v>
      </c>
      <c r="G109" s="535"/>
    </row>
    <row r="110" spans="1:7" ht="30" customHeight="1" x14ac:dyDescent="0.25">
      <c r="A110" s="312" t="s">
        <v>71</v>
      </c>
      <c r="B110" s="534"/>
      <c r="C110" s="534"/>
      <c r="D110" s="534"/>
      <c r="E110" s="534"/>
      <c r="F110" s="535">
        <f t="shared" si="1"/>
        <v>0</v>
      </c>
      <c r="G110" s="535"/>
    </row>
    <row r="111" spans="1:7" ht="30" customHeight="1" x14ac:dyDescent="0.25">
      <c r="A111" s="312" t="s">
        <v>72</v>
      </c>
      <c r="B111" s="534"/>
      <c r="C111" s="534"/>
      <c r="D111" s="534"/>
      <c r="E111" s="534"/>
      <c r="F111" s="535">
        <f t="shared" si="1"/>
        <v>0</v>
      </c>
      <c r="G111" s="535"/>
    </row>
    <row r="112" spans="1:7" ht="30" customHeight="1" x14ac:dyDescent="0.25">
      <c r="A112" s="312" t="s">
        <v>73</v>
      </c>
      <c r="B112" s="534"/>
      <c r="C112" s="534"/>
      <c r="D112" s="534"/>
      <c r="E112" s="534"/>
      <c r="F112" s="535">
        <f t="shared" si="1"/>
        <v>0</v>
      </c>
      <c r="G112" s="535"/>
    </row>
    <row r="113" spans="1:13" ht="30" customHeight="1" x14ac:dyDescent="0.25">
      <c r="A113" s="312" t="s">
        <v>418</v>
      </c>
      <c r="B113" s="534"/>
      <c r="C113" s="534"/>
      <c r="D113" s="534"/>
      <c r="E113" s="534"/>
      <c r="F113" s="535">
        <f t="shared" si="1"/>
        <v>0</v>
      </c>
      <c r="G113" s="535"/>
    </row>
    <row r="114" spans="1:13" ht="30" customHeight="1" x14ac:dyDescent="0.25">
      <c r="A114" s="312" t="s">
        <v>74</v>
      </c>
      <c r="B114" s="534"/>
      <c r="C114" s="534"/>
      <c r="D114" s="534"/>
      <c r="E114" s="534"/>
      <c r="F114" s="535">
        <f t="shared" si="1"/>
        <v>0</v>
      </c>
      <c r="G114" s="535"/>
    </row>
    <row r="115" spans="1:13" ht="30" customHeight="1" x14ac:dyDescent="0.25">
      <c r="A115" s="312" t="s">
        <v>75</v>
      </c>
      <c r="B115" s="541"/>
      <c r="C115" s="541"/>
      <c r="D115" s="541"/>
      <c r="E115" s="541"/>
      <c r="F115" s="542">
        <f t="shared" si="1"/>
        <v>0</v>
      </c>
      <c r="G115" s="542"/>
    </row>
    <row r="116" spans="1:13" x14ac:dyDescent="0.25">
      <c r="A116" s="154"/>
      <c r="B116" s="154"/>
      <c r="C116" s="154"/>
      <c r="D116" s="154"/>
      <c r="E116" s="154"/>
      <c r="F116" s="154"/>
      <c r="G116" s="154"/>
    </row>
    <row r="117" spans="1:13" x14ac:dyDescent="0.25">
      <c r="A117" s="150" t="s">
        <v>148</v>
      </c>
      <c r="B117" s="86"/>
      <c r="C117" s="86"/>
      <c r="D117" s="86"/>
      <c r="E117" s="86"/>
      <c r="F117" s="86"/>
      <c r="G117" s="86"/>
    </row>
    <row r="118" spans="1:13" x14ac:dyDescent="0.25">
      <c r="A118" s="537" t="s">
        <v>477</v>
      </c>
      <c r="B118" s="537"/>
      <c r="C118" s="537"/>
      <c r="D118" s="537"/>
      <c r="E118" s="537"/>
      <c r="F118" s="537"/>
      <c r="G118" s="537"/>
      <c r="H118" s="537"/>
    </row>
    <row r="119" spans="1:13" s="99" customFormat="1" x14ac:dyDescent="0.3">
      <c r="A119" s="51" t="s">
        <v>503</v>
      </c>
      <c r="B119" s="51"/>
      <c r="C119" s="51"/>
      <c r="D119" s="51"/>
      <c r="E119" s="51"/>
      <c r="F119" s="51"/>
      <c r="G119" s="51"/>
    </row>
    <row r="120" spans="1:13" s="50" customFormat="1" ht="13.35" customHeight="1" x14ac:dyDescent="0.3">
      <c r="A120" s="51" t="s">
        <v>81</v>
      </c>
    </row>
    <row r="121" spans="1:13" s="50" customFormat="1" ht="23.25" customHeight="1" x14ac:dyDescent="0.3">
      <c r="A121" s="443" t="s">
        <v>420</v>
      </c>
      <c r="B121" s="443"/>
      <c r="C121" s="443"/>
      <c r="D121" s="443"/>
      <c r="E121" s="443"/>
      <c r="F121" s="443"/>
      <c r="G121" s="443"/>
      <c r="H121" s="333"/>
      <c r="I121" s="333"/>
      <c r="J121" s="333"/>
      <c r="K121" s="333"/>
      <c r="L121" s="333"/>
      <c r="M121" s="333"/>
    </row>
    <row r="122" spans="1:13" x14ac:dyDescent="0.25">
      <c r="A122" s="155"/>
    </row>
    <row r="123" spans="1:13" ht="37.5" customHeight="1" x14ac:dyDescent="0.25">
      <c r="A123" s="538" t="s">
        <v>25</v>
      </c>
      <c r="B123" s="538"/>
      <c r="C123" s="538"/>
      <c r="D123" s="156"/>
      <c r="E123" s="156"/>
      <c r="F123" s="156"/>
      <c r="G123" s="156"/>
    </row>
    <row r="124" spans="1:13" ht="30" customHeight="1" x14ac:dyDescent="0.25">
      <c r="A124" s="213" t="s">
        <v>379</v>
      </c>
      <c r="B124" s="539" t="s">
        <v>272</v>
      </c>
      <c r="C124" s="539"/>
    </row>
    <row r="125" spans="1:13" ht="30" customHeight="1" x14ac:dyDescent="0.25">
      <c r="A125" s="192" t="s">
        <v>380</v>
      </c>
      <c r="B125" s="540">
        <v>0</v>
      </c>
      <c r="C125" s="540"/>
    </row>
    <row r="126" spans="1:13" ht="30" customHeight="1" x14ac:dyDescent="0.25">
      <c r="A126" s="193" t="s">
        <v>381</v>
      </c>
      <c r="B126" s="543">
        <v>0</v>
      </c>
      <c r="C126" s="543"/>
    </row>
    <row r="127" spans="1:13" ht="15" customHeight="1" x14ac:dyDescent="0.25">
      <c r="A127" s="56" t="s">
        <v>76</v>
      </c>
      <c r="B127" s="536">
        <f>SUM(B125:C126)</f>
        <v>0</v>
      </c>
      <c r="C127" s="536"/>
    </row>
    <row r="129" spans="1:7" x14ac:dyDescent="0.25">
      <c r="A129" s="150" t="s">
        <v>148</v>
      </c>
      <c r="B129" s="86"/>
      <c r="C129" s="86"/>
      <c r="D129" s="86"/>
      <c r="E129" s="86"/>
      <c r="F129" s="86"/>
      <c r="G129" s="86"/>
    </row>
    <row r="130" spans="1:7" x14ac:dyDescent="0.25">
      <c r="A130" s="118" t="s">
        <v>518</v>
      </c>
      <c r="B130" s="157"/>
      <c r="C130" s="157"/>
      <c r="D130" s="157"/>
      <c r="E130" s="157"/>
      <c r="F130" s="157"/>
      <c r="G130" s="157"/>
    </row>
    <row r="131" spans="1:7" x14ac:dyDescent="0.25">
      <c r="A131" s="118" t="s">
        <v>492</v>
      </c>
      <c r="B131" s="157"/>
      <c r="C131" s="157"/>
      <c r="D131" s="157"/>
      <c r="E131" s="157"/>
      <c r="F131" s="157"/>
      <c r="G131" s="157"/>
    </row>
  </sheetData>
  <sheetProtection algorithmName="SHA-512" hashValue="XDSoZIPxa+WBkPs7hb15kgK3E4DtBo9ZJ8ceYOwyOHEDy1IWfu8uW+v5BzYCjwNyZiMFXv0BALJehPVbpOrkfA==" saltValue="fO8D8IneFEoR5aOmazWglg==" spinCount="100000" sheet="1" selectLockedCells="1"/>
  <mergeCells count="155"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C839"/>
  <sheetViews>
    <sheetView showGridLines="0" zoomScaleNormal="100" workbookViewId="0">
      <selection activeCell="B9" sqref="B9"/>
    </sheetView>
  </sheetViews>
  <sheetFormatPr defaultColWidth="9.109375" defaultRowHeight="12" x14ac:dyDescent="0.35"/>
  <cols>
    <col min="1" max="1" width="60.6640625" style="161" customWidth="1"/>
    <col min="2" max="2" width="20.6640625" style="63" customWidth="1"/>
    <col min="3" max="5" width="10.6640625" style="63" customWidth="1"/>
    <col min="6" max="16384" width="9.109375" style="63"/>
  </cols>
  <sheetData>
    <row r="1" spans="1:3" s="158" customFormat="1" ht="30" customHeight="1" x14ac:dyDescent="0.35">
      <c r="A1" s="538" t="s">
        <v>27</v>
      </c>
      <c r="B1" s="538"/>
    </row>
    <row r="2" spans="1:3" s="160" customFormat="1" ht="30" customHeight="1" x14ac:dyDescent="0.25">
      <c r="A2" s="219" t="s">
        <v>382</v>
      </c>
      <c r="B2" s="219" t="s">
        <v>335</v>
      </c>
      <c r="C2" s="159"/>
    </row>
    <row r="3" spans="1:3" ht="24.9" customHeight="1" x14ac:dyDescent="0.35">
      <c r="A3" s="192" t="s">
        <v>383</v>
      </c>
      <c r="B3" s="247">
        <v>2</v>
      </c>
    </row>
    <row r="4" spans="1:3" ht="24.9" customHeight="1" x14ac:dyDescent="0.35">
      <c r="A4" s="130" t="s">
        <v>384</v>
      </c>
      <c r="B4" s="248"/>
    </row>
    <row r="5" spans="1:3" ht="24.9" customHeight="1" x14ac:dyDescent="0.35">
      <c r="A5" s="193" t="s">
        <v>385</v>
      </c>
      <c r="B5" s="249"/>
    </row>
    <row r="6" spans="1:3" ht="10.5" customHeight="1" x14ac:dyDescent="0.35">
      <c r="A6" s="553"/>
      <c r="B6" s="554"/>
    </row>
    <row r="7" spans="1:3" s="158" customFormat="1" ht="30" customHeight="1" x14ac:dyDescent="0.35">
      <c r="A7" s="538" t="s">
        <v>28</v>
      </c>
      <c r="B7" s="538"/>
    </row>
    <row r="8" spans="1:3" ht="30" customHeight="1" x14ac:dyDescent="0.35">
      <c r="A8" s="219" t="s">
        <v>386</v>
      </c>
      <c r="B8" s="219" t="s">
        <v>335</v>
      </c>
    </row>
    <row r="9" spans="1:3" ht="24.9" customHeight="1" x14ac:dyDescent="0.35">
      <c r="A9" s="192" t="s">
        <v>387</v>
      </c>
      <c r="B9" s="247"/>
    </row>
    <row r="10" spans="1:3" ht="24.9" customHeight="1" x14ac:dyDescent="0.35">
      <c r="A10" s="130" t="s">
        <v>388</v>
      </c>
      <c r="B10" s="248"/>
    </row>
    <row r="11" spans="1:3" ht="24.9" customHeight="1" x14ac:dyDescent="0.35">
      <c r="A11" s="130" t="s">
        <v>389</v>
      </c>
      <c r="B11" s="248"/>
    </row>
    <row r="12" spans="1:3" ht="24.9" customHeight="1" x14ac:dyDescent="0.35">
      <c r="A12" s="130" t="s">
        <v>390</v>
      </c>
      <c r="B12" s="246">
        <f>SUM(B13:B19)</f>
        <v>0</v>
      </c>
    </row>
    <row r="13" spans="1:3" ht="20.100000000000001" customHeight="1" x14ac:dyDescent="0.35">
      <c r="A13" s="130" t="s">
        <v>391</v>
      </c>
      <c r="B13" s="248"/>
    </row>
    <row r="14" spans="1:3" ht="20.100000000000001" customHeight="1" x14ac:dyDescent="0.35">
      <c r="A14" s="130" t="s">
        <v>392</v>
      </c>
      <c r="B14" s="248"/>
    </row>
    <row r="15" spans="1:3" ht="20.100000000000001" customHeight="1" x14ac:dyDescent="0.35">
      <c r="A15" s="130" t="s">
        <v>393</v>
      </c>
      <c r="B15" s="248"/>
    </row>
    <row r="16" spans="1:3" ht="20.100000000000001" customHeight="1" x14ac:dyDescent="0.35">
      <c r="A16" s="130" t="s">
        <v>394</v>
      </c>
      <c r="B16" s="248"/>
    </row>
    <row r="17" spans="1:2" ht="20.100000000000001" customHeight="1" x14ac:dyDescent="0.35">
      <c r="A17" s="130" t="s">
        <v>395</v>
      </c>
      <c r="B17" s="248"/>
    </row>
    <row r="18" spans="1:2" ht="20.100000000000001" customHeight="1" x14ac:dyDescent="0.35">
      <c r="A18" s="130" t="s">
        <v>396</v>
      </c>
      <c r="B18" s="248"/>
    </row>
    <row r="19" spans="1:2" ht="20.100000000000001" customHeight="1" x14ac:dyDescent="0.35">
      <c r="A19" s="193" t="s">
        <v>397</v>
      </c>
      <c r="B19" s="249"/>
    </row>
    <row r="20" spans="1:2" ht="9.75" customHeight="1" x14ac:dyDescent="0.35">
      <c r="A20" s="63"/>
    </row>
    <row r="21" spans="1:2" s="67" customFormat="1" ht="12" customHeight="1" x14ac:dyDescent="0.3">
      <c r="A21" s="67" t="s">
        <v>148</v>
      </c>
    </row>
    <row r="22" spans="1:2" s="67" customFormat="1" ht="12" customHeight="1" x14ac:dyDescent="0.3">
      <c r="A22" s="67" t="s">
        <v>398</v>
      </c>
    </row>
    <row r="23" spans="1:2" s="67" customFormat="1" ht="12" customHeight="1" x14ac:dyDescent="0.3">
      <c r="A23" s="67" t="s">
        <v>496</v>
      </c>
    </row>
    <row r="24" spans="1:2" x14ac:dyDescent="0.35">
      <c r="A24" s="63"/>
    </row>
    <row r="25" spans="1:2" x14ac:dyDescent="0.35">
      <c r="A25" s="63"/>
    </row>
    <row r="26" spans="1:2" x14ac:dyDescent="0.35">
      <c r="A26" s="63"/>
    </row>
    <row r="27" spans="1:2" x14ac:dyDescent="0.35">
      <c r="A27" s="63"/>
    </row>
    <row r="28" spans="1:2" x14ac:dyDescent="0.35">
      <c r="A28" s="63"/>
    </row>
    <row r="29" spans="1:2" x14ac:dyDescent="0.35">
      <c r="A29" s="63"/>
    </row>
    <row r="30" spans="1:2" x14ac:dyDescent="0.35">
      <c r="A30" s="63"/>
    </row>
    <row r="31" spans="1:2" x14ac:dyDescent="0.35">
      <c r="A31" s="63"/>
    </row>
    <row r="32" spans="1:2" x14ac:dyDescent="0.35">
      <c r="A32" s="63"/>
    </row>
    <row r="33" spans="1:1" x14ac:dyDescent="0.35">
      <c r="A33" s="63"/>
    </row>
    <row r="34" spans="1:1" x14ac:dyDescent="0.35">
      <c r="A34" s="63"/>
    </row>
    <row r="35" spans="1:1" x14ac:dyDescent="0.35">
      <c r="A35" s="63"/>
    </row>
    <row r="36" spans="1:1" x14ac:dyDescent="0.35">
      <c r="A36" s="63"/>
    </row>
    <row r="37" spans="1:1" x14ac:dyDescent="0.35">
      <c r="A37" s="63"/>
    </row>
    <row r="38" spans="1:1" x14ac:dyDescent="0.35">
      <c r="A38" s="63"/>
    </row>
    <row r="39" spans="1:1" x14ac:dyDescent="0.35">
      <c r="A39" s="63"/>
    </row>
    <row r="40" spans="1:1" x14ac:dyDescent="0.35">
      <c r="A40" s="63"/>
    </row>
    <row r="41" spans="1:1" x14ac:dyDescent="0.35">
      <c r="A41" s="63"/>
    </row>
    <row r="42" spans="1:1" x14ac:dyDescent="0.35">
      <c r="A42" s="63"/>
    </row>
    <row r="43" spans="1:1" x14ac:dyDescent="0.35">
      <c r="A43" s="63"/>
    </row>
    <row r="44" spans="1:1" x14ac:dyDescent="0.35">
      <c r="A44" s="63"/>
    </row>
    <row r="45" spans="1:1" x14ac:dyDescent="0.35">
      <c r="A45" s="63"/>
    </row>
    <row r="46" spans="1:1" x14ac:dyDescent="0.35">
      <c r="A46" s="63"/>
    </row>
    <row r="47" spans="1:1" x14ac:dyDescent="0.35">
      <c r="A47" s="63"/>
    </row>
    <row r="48" spans="1:1" x14ac:dyDescent="0.35">
      <c r="A48" s="63"/>
    </row>
    <row r="49" spans="1:1" x14ac:dyDescent="0.35">
      <c r="A49" s="63"/>
    </row>
    <row r="50" spans="1:1" x14ac:dyDescent="0.35">
      <c r="A50" s="63"/>
    </row>
    <row r="51" spans="1:1" x14ac:dyDescent="0.35">
      <c r="A51" s="63"/>
    </row>
    <row r="52" spans="1:1" x14ac:dyDescent="0.35">
      <c r="A52" s="63"/>
    </row>
    <row r="53" spans="1:1" x14ac:dyDescent="0.35">
      <c r="A53" s="63"/>
    </row>
    <row r="54" spans="1:1" x14ac:dyDescent="0.35">
      <c r="A54" s="63"/>
    </row>
    <row r="55" spans="1:1" x14ac:dyDescent="0.35">
      <c r="A55" s="63"/>
    </row>
    <row r="56" spans="1:1" x14ac:dyDescent="0.35">
      <c r="A56" s="63"/>
    </row>
    <row r="57" spans="1:1" x14ac:dyDescent="0.35">
      <c r="A57" s="63"/>
    </row>
    <row r="58" spans="1:1" x14ac:dyDescent="0.35">
      <c r="A58" s="63"/>
    </row>
    <row r="59" spans="1:1" x14ac:dyDescent="0.35">
      <c r="A59" s="63"/>
    </row>
    <row r="60" spans="1:1" x14ac:dyDescent="0.35">
      <c r="A60" s="63"/>
    </row>
    <row r="61" spans="1:1" x14ac:dyDescent="0.35">
      <c r="A61" s="63"/>
    </row>
    <row r="62" spans="1:1" x14ac:dyDescent="0.35">
      <c r="A62" s="63"/>
    </row>
    <row r="63" spans="1:1" x14ac:dyDescent="0.35">
      <c r="A63" s="63"/>
    </row>
    <row r="64" spans="1:1" x14ac:dyDescent="0.35">
      <c r="A64" s="63"/>
    </row>
    <row r="65" spans="1:1" x14ac:dyDescent="0.35">
      <c r="A65" s="63"/>
    </row>
    <row r="66" spans="1:1" x14ac:dyDescent="0.35">
      <c r="A66" s="63"/>
    </row>
    <row r="67" spans="1:1" x14ac:dyDescent="0.35">
      <c r="A67" s="63"/>
    </row>
    <row r="68" spans="1:1" x14ac:dyDescent="0.35">
      <c r="A68" s="63"/>
    </row>
    <row r="69" spans="1:1" x14ac:dyDescent="0.35">
      <c r="A69" s="63"/>
    </row>
    <row r="70" spans="1:1" x14ac:dyDescent="0.35">
      <c r="A70" s="63"/>
    </row>
    <row r="71" spans="1:1" x14ac:dyDescent="0.35">
      <c r="A71" s="63"/>
    </row>
    <row r="72" spans="1:1" x14ac:dyDescent="0.35">
      <c r="A72" s="63"/>
    </row>
    <row r="73" spans="1:1" x14ac:dyDescent="0.35">
      <c r="A73" s="63"/>
    </row>
    <row r="74" spans="1:1" x14ac:dyDescent="0.35">
      <c r="A74" s="63"/>
    </row>
    <row r="75" spans="1:1" x14ac:dyDescent="0.35">
      <c r="A75" s="63"/>
    </row>
    <row r="76" spans="1:1" x14ac:dyDescent="0.35">
      <c r="A76" s="63"/>
    </row>
    <row r="77" spans="1:1" x14ac:dyDescent="0.35">
      <c r="A77" s="63"/>
    </row>
    <row r="78" spans="1:1" x14ac:dyDescent="0.35">
      <c r="A78" s="63"/>
    </row>
    <row r="79" spans="1:1" x14ac:dyDescent="0.35">
      <c r="A79" s="63"/>
    </row>
    <row r="80" spans="1:1" x14ac:dyDescent="0.35">
      <c r="A80" s="63"/>
    </row>
    <row r="81" spans="1:1" x14ac:dyDescent="0.35">
      <c r="A81" s="63"/>
    </row>
    <row r="82" spans="1:1" x14ac:dyDescent="0.35">
      <c r="A82" s="63"/>
    </row>
    <row r="83" spans="1:1" x14ac:dyDescent="0.35">
      <c r="A83" s="63"/>
    </row>
    <row r="84" spans="1:1" x14ac:dyDescent="0.35">
      <c r="A84" s="63"/>
    </row>
    <row r="85" spans="1:1" x14ac:dyDescent="0.35">
      <c r="A85" s="63"/>
    </row>
    <row r="86" spans="1:1" x14ac:dyDescent="0.35">
      <c r="A86" s="63"/>
    </row>
    <row r="87" spans="1:1" x14ac:dyDescent="0.35">
      <c r="A87" s="63"/>
    </row>
    <row r="88" spans="1:1" x14ac:dyDescent="0.35">
      <c r="A88" s="63"/>
    </row>
    <row r="89" spans="1:1" x14ac:dyDescent="0.35">
      <c r="A89" s="63"/>
    </row>
    <row r="90" spans="1:1" x14ac:dyDescent="0.35">
      <c r="A90" s="63"/>
    </row>
    <row r="91" spans="1:1" x14ac:dyDescent="0.35">
      <c r="A91" s="63"/>
    </row>
    <row r="92" spans="1:1" x14ac:dyDescent="0.35">
      <c r="A92" s="63"/>
    </row>
    <row r="93" spans="1:1" x14ac:dyDescent="0.35">
      <c r="A93" s="63"/>
    </row>
    <row r="94" spans="1:1" x14ac:dyDescent="0.35">
      <c r="A94" s="63"/>
    </row>
    <row r="95" spans="1:1" x14ac:dyDescent="0.35">
      <c r="A95" s="63"/>
    </row>
    <row r="96" spans="1:1" x14ac:dyDescent="0.35">
      <c r="A96" s="63"/>
    </row>
    <row r="97" spans="1:1" x14ac:dyDescent="0.35">
      <c r="A97" s="63"/>
    </row>
    <row r="98" spans="1:1" x14ac:dyDescent="0.35">
      <c r="A98" s="63"/>
    </row>
    <row r="99" spans="1:1" x14ac:dyDescent="0.35">
      <c r="A99" s="63"/>
    </row>
    <row r="100" spans="1:1" x14ac:dyDescent="0.35">
      <c r="A100" s="63"/>
    </row>
    <row r="101" spans="1:1" x14ac:dyDescent="0.35">
      <c r="A101" s="63"/>
    </row>
    <row r="102" spans="1:1" x14ac:dyDescent="0.35">
      <c r="A102" s="63"/>
    </row>
    <row r="103" spans="1:1" x14ac:dyDescent="0.35">
      <c r="A103" s="63"/>
    </row>
    <row r="104" spans="1:1" x14ac:dyDescent="0.35">
      <c r="A104" s="63"/>
    </row>
    <row r="105" spans="1:1" x14ac:dyDescent="0.35">
      <c r="A105" s="63"/>
    </row>
    <row r="106" spans="1:1" x14ac:dyDescent="0.35">
      <c r="A106" s="63"/>
    </row>
    <row r="107" spans="1:1" x14ac:dyDescent="0.35">
      <c r="A107" s="63"/>
    </row>
    <row r="108" spans="1:1" x14ac:dyDescent="0.35">
      <c r="A108" s="63"/>
    </row>
    <row r="109" spans="1:1" x14ac:dyDescent="0.35">
      <c r="A109" s="63"/>
    </row>
    <row r="110" spans="1:1" x14ac:dyDescent="0.35">
      <c r="A110" s="63"/>
    </row>
    <row r="111" spans="1:1" x14ac:dyDescent="0.35">
      <c r="A111" s="63"/>
    </row>
    <row r="112" spans="1:1" x14ac:dyDescent="0.35">
      <c r="A112" s="63"/>
    </row>
    <row r="113" spans="1:1" x14ac:dyDescent="0.35">
      <c r="A113" s="63"/>
    </row>
    <row r="114" spans="1:1" x14ac:dyDescent="0.35">
      <c r="A114" s="63"/>
    </row>
    <row r="115" spans="1:1" x14ac:dyDescent="0.35">
      <c r="A115" s="63"/>
    </row>
    <row r="116" spans="1:1" x14ac:dyDescent="0.35">
      <c r="A116" s="63"/>
    </row>
    <row r="117" spans="1:1" x14ac:dyDescent="0.35">
      <c r="A117" s="63"/>
    </row>
    <row r="118" spans="1:1" x14ac:dyDescent="0.35">
      <c r="A118" s="63"/>
    </row>
    <row r="119" spans="1:1" x14ac:dyDescent="0.35">
      <c r="A119" s="63"/>
    </row>
    <row r="120" spans="1:1" x14ac:dyDescent="0.35">
      <c r="A120" s="63"/>
    </row>
    <row r="121" spans="1:1" x14ac:dyDescent="0.35">
      <c r="A121" s="63"/>
    </row>
    <row r="122" spans="1:1" x14ac:dyDescent="0.35">
      <c r="A122" s="63"/>
    </row>
    <row r="123" spans="1:1" x14ac:dyDescent="0.35">
      <c r="A123" s="63"/>
    </row>
    <row r="124" spans="1:1" x14ac:dyDescent="0.35">
      <c r="A124" s="63"/>
    </row>
    <row r="125" spans="1:1" x14ac:dyDescent="0.35">
      <c r="A125" s="63"/>
    </row>
    <row r="126" spans="1:1" x14ac:dyDescent="0.35">
      <c r="A126" s="63"/>
    </row>
    <row r="127" spans="1:1" x14ac:dyDescent="0.35">
      <c r="A127" s="63"/>
    </row>
    <row r="128" spans="1:1" x14ac:dyDescent="0.35">
      <c r="A128" s="63"/>
    </row>
    <row r="129" spans="1:1" x14ac:dyDescent="0.35">
      <c r="A129" s="63"/>
    </row>
    <row r="130" spans="1:1" x14ac:dyDescent="0.35">
      <c r="A130" s="63"/>
    </row>
    <row r="131" spans="1:1" x14ac:dyDescent="0.35">
      <c r="A131" s="63"/>
    </row>
    <row r="132" spans="1:1" x14ac:dyDescent="0.35">
      <c r="A132" s="63"/>
    </row>
    <row r="133" spans="1:1" x14ac:dyDescent="0.35">
      <c r="A133" s="63"/>
    </row>
    <row r="134" spans="1:1" x14ac:dyDescent="0.35">
      <c r="A134" s="63"/>
    </row>
    <row r="135" spans="1:1" x14ac:dyDescent="0.35">
      <c r="A135" s="63"/>
    </row>
    <row r="136" spans="1:1" x14ac:dyDescent="0.35">
      <c r="A136" s="63"/>
    </row>
    <row r="137" spans="1:1" x14ac:dyDescent="0.35">
      <c r="A137" s="63"/>
    </row>
    <row r="138" spans="1:1" x14ac:dyDescent="0.35">
      <c r="A138" s="63"/>
    </row>
    <row r="139" spans="1:1" x14ac:dyDescent="0.35">
      <c r="A139" s="63"/>
    </row>
    <row r="140" spans="1:1" x14ac:dyDescent="0.35">
      <c r="A140" s="63"/>
    </row>
    <row r="141" spans="1:1" x14ac:dyDescent="0.35">
      <c r="A141" s="63"/>
    </row>
    <row r="142" spans="1:1" x14ac:dyDescent="0.35">
      <c r="A142" s="63"/>
    </row>
    <row r="143" spans="1:1" x14ac:dyDescent="0.35">
      <c r="A143" s="63"/>
    </row>
    <row r="144" spans="1:1" x14ac:dyDescent="0.35">
      <c r="A144" s="63"/>
    </row>
    <row r="145" spans="1:1" x14ac:dyDescent="0.35">
      <c r="A145" s="63"/>
    </row>
    <row r="146" spans="1:1" x14ac:dyDescent="0.35">
      <c r="A146" s="63"/>
    </row>
    <row r="147" spans="1:1" x14ac:dyDescent="0.35">
      <c r="A147" s="63"/>
    </row>
    <row r="148" spans="1:1" x14ac:dyDescent="0.35">
      <c r="A148" s="63"/>
    </row>
    <row r="149" spans="1:1" x14ac:dyDescent="0.35">
      <c r="A149" s="63"/>
    </row>
    <row r="150" spans="1:1" x14ac:dyDescent="0.35">
      <c r="A150" s="63"/>
    </row>
    <row r="151" spans="1:1" x14ac:dyDescent="0.35">
      <c r="A151" s="63"/>
    </row>
    <row r="152" spans="1:1" x14ac:dyDescent="0.35">
      <c r="A152" s="63"/>
    </row>
    <row r="153" spans="1:1" x14ac:dyDescent="0.35">
      <c r="A153" s="63"/>
    </row>
    <row r="154" spans="1:1" x14ac:dyDescent="0.35">
      <c r="A154" s="63"/>
    </row>
    <row r="155" spans="1:1" x14ac:dyDescent="0.35">
      <c r="A155" s="63"/>
    </row>
    <row r="156" spans="1:1" x14ac:dyDescent="0.35">
      <c r="A156" s="63"/>
    </row>
    <row r="157" spans="1:1" x14ac:dyDescent="0.35">
      <c r="A157" s="63"/>
    </row>
    <row r="158" spans="1:1" x14ac:dyDescent="0.35">
      <c r="A158" s="63"/>
    </row>
    <row r="159" spans="1:1" x14ac:dyDescent="0.35">
      <c r="A159" s="63"/>
    </row>
    <row r="160" spans="1:1" x14ac:dyDescent="0.35">
      <c r="A160" s="63"/>
    </row>
    <row r="161" spans="1:1" x14ac:dyDescent="0.35">
      <c r="A161" s="63"/>
    </row>
    <row r="162" spans="1:1" x14ac:dyDescent="0.35">
      <c r="A162" s="63"/>
    </row>
    <row r="163" spans="1:1" x14ac:dyDescent="0.35">
      <c r="A163" s="63"/>
    </row>
    <row r="164" spans="1:1" x14ac:dyDescent="0.35">
      <c r="A164" s="63"/>
    </row>
    <row r="165" spans="1:1" x14ac:dyDescent="0.35">
      <c r="A165" s="63"/>
    </row>
    <row r="166" spans="1:1" x14ac:dyDescent="0.35">
      <c r="A166" s="63"/>
    </row>
    <row r="167" spans="1:1" x14ac:dyDescent="0.35">
      <c r="A167" s="63"/>
    </row>
    <row r="168" spans="1:1" x14ac:dyDescent="0.35">
      <c r="A168" s="63"/>
    </row>
    <row r="169" spans="1:1" x14ac:dyDescent="0.35">
      <c r="A169" s="63"/>
    </row>
    <row r="170" spans="1:1" x14ac:dyDescent="0.35">
      <c r="A170" s="63"/>
    </row>
    <row r="171" spans="1:1" x14ac:dyDescent="0.35">
      <c r="A171" s="63"/>
    </row>
    <row r="172" spans="1:1" x14ac:dyDescent="0.35">
      <c r="A172" s="63"/>
    </row>
    <row r="173" spans="1:1" x14ac:dyDescent="0.35">
      <c r="A173" s="63"/>
    </row>
    <row r="174" spans="1:1" x14ac:dyDescent="0.35">
      <c r="A174" s="63"/>
    </row>
    <row r="175" spans="1:1" x14ac:dyDescent="0.35">
      <c r="A175" s="63"/>
    </row>
    <row r="176" spans="1:1" x14ac:dyDescent="0.35">
      <c r="A176" s="63"/>
    </row>
    <row r="177" spans="1:1" x14ac:dyDescent="0.35">
      <c r="A177" s="63"/>
    </row>
    <row r="178" spans="1:1" x14ac:dyDescent="0.35">
      <c r="A178" s="63"/>
    </row>
    <row r="179" spans="1:1" x14ac:dyDescent="0.35">
      <c r="A179" s="63"/>
    </row>
    <row r="180" spans="1:1" x14ac:dyDescent="0.35">
      <c r="A180" s="63"/>
    </row>
    <row r="181" spans="1:1" x14ac:dyDescent="0.35">
      <c r="A181" s="63"/>
    </row>
    <row r="182" spans="1:1" x14ac:dyDescent="0.35">
      <c r="A182" s="63"/>
    </row>
    <row r="183" spans="1:1" x14ac:dyDescent="0.35">
      <c r="A183" s="63"/>
    </row>
    <row r="184" spans="1:1" x14ac:dyDescent="0.35">
      <c r="A184" s="63"/>
    </row>
    <row r="185" spans="1:1" x14ac:dyDescent="0.35">
      <c r="A185" s="63"/>
    </row>
    <row r="186" spans="1:1" x14ac:dyDescent="0.35">
      <c r="A186" s="63"/>
    </row>
    <row r="187" spans="1:1" x14ac:dyDescent="0.35">
      <c r="A187" s="63"/>
    </row>
    <row r="188" spans="1:1" x14ac:dyDescent="0.35">
      <c r="A188" s="63"/>
    </row>
    <row r="189" spans="1:1" x14ac:dyDescent="0.35">
      <c r="A189" s="63"/>
    </row>
    <row r="190" spans="1:1" x14ac:dyDescent="0.35">
      <c r="A190" s="63"/>
    </row>
    <row r="191" spans="1:1" x14ac:dyDescent="0.35">
      <c r="A191" s="63"/>
    </row>
    <row r="192" spans="1:1" x14ac:dyDescent="0.35">
      <c r="A192" s="63"/>
    </row>
    <row r="193" spans="1:1" x14ac:dyDescent="0.35">
      <c r="A193" s="63"/>
    </row>
    <row r="194" spans="1:1" x14ac:dyDescent="0.35">
      <c r="A194" s="63"/>
    </row>
    <row r="195" spans="1:1" x14ac:dyDescent="0.35">
      <c r="A195" s="63"/>
    </row>
    <row r="196" spans="1:1" x14ac:dyDescent="0.35">
      <c r="A196" s="63"/>
    </row>
    <row r="197" spans="1:1" x14ac:dyDescent="0.35">
      <c r="A197" s="63"/>
    </row>
    <row r="198" spans="1:1" x14ac:dyDescent="0.35">
      <c r="A198" s="63"/>
    </row>
    <row r="199" spans="1:1" x14ac:dyDescent="0.35">
      <c r="A199" s="63"/>
    </row>
    <row r="200" spans="1:1" x14ac:dyDescent="0.35">
      <c r="A200" s="63"/>
    </row>
    <row r="201" spans="1:1" x14ac:dyDescent="0.35">
      <c r="A201" s="63"/>
    </row>
    <row r="202" spans="1:1" x14ac:dyDescent="0.35">
      <c r="A202" s="63"/>
    </row>
    <row r="203" spans="1:1" x14ac:dyDescent="0.35">
      <c r="A203" s="63"/>
    </row>
    <row r="204" spans="1:1" x14ac:dyDescent="0.35">
      <c r="A204" s="63"/>
    </row>
    <row r="205" spans="1:1" x14ac:dyDescent="0.35">
      <c r="A205" s="63"/>
    </row>
    <row r="206" spans="1:1" x14ac:dyDescent="0.35">
      <c r="A206" s="63"/>
    </row>
    <row r="207" spans="1:1" x14ac:dyDescent="0.35">
      <c r="A207" s="63"/>
    </row>
    <row r="208" spans="1:1" x14ac:dyDescent="0.35">
      <c r="A208" s="63"/>
    </row>
    <row r="209" spans="1:1" x14ac:dyDescent="0.35">
      <c r="A209" s="63"/>
    </row>
    <row r="210" spans="1:1" x14ac:dyDescent="0.35">
      <c r="A210" s="63"/>
    </row>
    <row r="211" spans="1:1" x14ac:dyDescent="0.35">
      <c r="A211" s="63"/>
    </row>
    <row r="212" spans="1:1" x14ac:dyDescent="0.35">
      <c r="A212" s="63"/>
    </row>
    <row r="213" spans="1:1" x14ac:dyDescent="0.35">
      <c r="A213" s="63"/>
    </row>
    <row r="214" spans="1:1" x14ac:dyDescent="0.35">
      <c r="A214" s="63"/>
    </row>
    <row r="215" spans="1:1" x14ac:dyDescent="0.35">
      <c r="A215" s="63"/>
    </row>
    <row r="216" spans="1:1" x14ac:dyDescent="0.35">
      <c r="A216" s="63"/>
    </row>
    <row r="217" spans="1:1" x14ac:dyDescent="0.35">
      <c r="A217" s="63"/>
    </row>
    <row r="218" spans="1:1" x14ac:dyDescent="0.35">
      <c r="A218" s="63"/>
    </row>
    <row r="219" spans="1:1" x14ac:dyDescent="0.35">
      <c r="A219" s="63"/>
    </row>
    <row r="220" spans="1:1" x14ac:dyDescent="0.35">
      <c r="A220" s="63"/>
    </row>
    <row r="221" spans="1:1" x14ac:dyDescent="0.35">
      <c r="A221" s="63"/>
    </row>
    <row r="222" spans="1:1" x14ac:dyDescent="0.35">
      <c r="A222" s="63"/>
    </row>
    <row r="223" spans="1:1" x14ac:dyDescent="0.35">
      <c r="A223" s="63"/>
    </row>
    <row r="224" spans="1:1" x14ac:dyDescent="0.35">
      <c r="A224" s="63"/>
    </row>
    <row r="225" spans="1:1" x14ac:dyDescent="0.35">
      <c r="A225" s="63"/>
    </row>
    <row r="226" spans="1:1" x14ac:dyDescent="0.35">
      <c r="A226" s="63"/>
    </row>
    <row r="227" spans="1:1" x14ac:dyDescent="0.35">
      <c r="A227" s="63"/>
    </row>
    <row r="228" spans="1:1" x14ac:dyDescent="0.35">
      <c r="A228" s="63"/>
    </row>
    <row r="229" spans="1:1" x14ac:dyDescent="0.35">
      <c r="A229" s="63"/>
    </row>
    <row r="230" spans="1:1" x14ac:dyDescent="0.35">
      <c r="A230" s="63"/>
    </row>
    <row r="231" spans="1:1" x14ac:dyDescent="0.35">
      <c r="A231" s="63"/>
    </row>
    <row r="232" spans="1:1" x14ac:dyDescent="0.35">
      <c r="A232" s="63"/>
    </row>
    <row r="233" spans="1:1" x14ac:dyDescent="0.35">
      <c r="A233" s="63"/>
    </row>
    <row r="234" spans="1:1" x14ac:dyDescent="0.35">
      <c r="A234" s="63"/>
    </row>
    <row r="235" spans="1:1" x14ac:dyDescent="0.35">
      <c r="A235" s="63"/>
    </row>
    <row r="236" spans="1:1" x14ac:dyDescent="0.35">
      <c r="A236" s="63"/>
    </row>
    <row r="237" spans="1:1" x14ac:dyDescent="0.35">
      <c r="A237" s="63"/>
    </row>
    <row r="238" spans="1:1" x14ac:dyDescent="0.35">
      <c r="A238" s="63"/>
    </row>
    <row r="239" spans="1:1" x14ac:dyDescent="0.35">
      <c r="A239" s="63"/>
    </row>
    <row r="240" spans="1:1" x14ac:dyDescent="0.35">
      <c r="A240" s="63"/>
    </row>
    <row r="241" spans="1:1" x14ac:dyDescent="0.35">
      <c r="A241" s="63"/>
    </row>
    <row r="242" spans="1:1" x14ac:dyDescent="0.35">
      <c r="A242" s="63"/>
    </row>
    <row r="243" spans="1:1" x14ac:dyDescent="0.35">
      <c r="A243" s="63"/>
    </row>
    <row r="244" spans="1:1" x14ac:dyDescent="0.35">
      <c r="A244" s="63"/>
    </row>
    <row r="245" spans="1:1" x14ac:dyDescent="0.35">
      <c r="A245" s="63"/>
    </row>
    <row r="246" spans="1:1" x14ac:dyDescent="0.35">
      <c r="A246" s="63"/>
    </row>
    <row r="247" spans="1:1" x14ac:dyDescent="0.35">
      <c r="A247" s="63"/>
    </row>
    <row r="248" spans="1:1" x14ac:dyDescent="0.35">
      <c r="A248" s="63"/>
    </row>
    <row r="249" spans="1:1" x14ac:dyDescent="0.35">
      <c r="A249" s="63"/>
    </row>
    <row r="250" spans="1:1" x14ac:dyDescent="0.35">
      <c r="A250" s="63"/>
    </row>
    <row r="251" spans="1:1" x14ac:dyDescent="0.35">
      <c r="A251" s="63"/>
    </row>
    <row r="252" spans="1:1" x14ac:dyDescent="0.35">
      <c r="A252" s="63"/>
    </row>
    <row r="253" spans="1:1" x14ac:dyDescent="0.35">
      <c r="A253" s="63"/>
    </row>
    <row r="254" spans="1:1" x14ac:dyDescent="0.35">
      <c r="A254" s="63"/>
    </row>
    <row r="255" spans="1:1" x14ac:dyDescent="0.35">
      <c r="A255" s="63"/>
    </row>
    <row r="256" spans="1:1" x14ac:dyDescent="0.35">
      <c r="A256" s="63"/>
    </row>
    <row r="257" spans="1:1" x14ac:dyDescent="0.35">
      <c r="A257" s="63"/>
    </row>
    <row r="258" spans="1:1" x14ac:dyDescent="0.35">
      <c r="A258" s="63"/>
    </row>
    <row r="259" spans="1:1" x14ac:dyDescent="0.35">
      <c r="A259" s="63"/>
    </row>
    <row r="260" spans="1:1" x14ac:dyDescent="0.35">
      <c r="A260" s="63"/>
    </row>
    <row r="261" spans="1:1" x14ac:dyDescent="0.35">
      <c r="A261" s="63"/>
    </row>
    <row r="262" spans="1:1" x14ac:dyDescent="0.35">
      <c r="A262" s="63"/>
    </row>
    <row r="263" spans="1:1" x14ac:dyDescent="0.35">
      <c r="A263" s="63"/>
    </row>
    <row r="264" spans="1:1" x14ac:dyDescent="0.35">
      <c r="A264" s="63"/>
    </row>
    <row r="265" spans="1:1" x14ac:dyDescent="0.35">
      <c r="A265" s="63"/>
    </row>
    <row r="266" spans="1:1" x14ac:dyDescent="0.35">
      <c r="A266" s="63"/>
    </row>
    <row r="267" spans="1:1" x14ac:dyDescent="0.35">
      <c r="A267" s="63"/>
    </row>
    <row r="268" spans="1:1" x14ac:dyDescent="0.35">
      <c r="A268" s="63"/>
    </row>
    <row r="269" spans="1:1" x14ac:dyDescent="0.35">
      <c r="A269" s="63"/>
    </row>
    <row r="270" spans="1:1" x14ac:dyDescent="0.35">
      <c r="A270" s="63"/>
    </row>
    <row r="271" spans="1:1" x14ac:dyDescent="0.35">
      <c r="A271" s="63"/>
    </row>
    <row r="272" spans="1:1" x14ac:dyDescent="0.35">
      <c r="A272" s="63"/>
    </row>
    <row r="273" spans="1:1" x14ac:dyDescent="0.35">
      <c r="A273" s="63"/>
    </row>
    <row r="274" spans="1:1" x14ac:dyDescent="0.35">
      <c r="A274" s="63"/>
    </row>
    <row r="275" spans="1:1" x14ac:dyDescent="0.35">
      <c r="A275" s="63"/>
    </row>
    <row r="276" spans="1:1" x14ac:dyDescent="0.35">
      <c r="A276" s="63"/>
    </row>
    <row r="277" spans="1:1" x14ac:dyDescent="0.35">
      <c r="A277" s="63"/>
    </row>
    <row r="278" spans="1:1" x14ac:dyDescent="0.35">
      <c r="A278" s="63"/>
    </row>
    <row r="279" spans="1:1" x14ac:dyDescent="0.35">
      <c r="A279" s="63"/>
    </row>
    <row r="280" spans="1:1" x14ac:dyDescent="0.35">
      <c r="A280" s="63"/>
    </row>
    <row r="281" spans="1:1" x14ac:dyDescent="0.35">
      <c r="A281" s="63"/>
    </row>
    <row r="282" spans="1:1" x14ac:dyDescent="0.35">
      <c r="A282" s="63"/>
    </row>
    <row r="283" spans="1:1" x14ac:dyDescent="0.35">
      <c r="A283" s="63"/>
    </row>
    <row r="284" spans="1:1" x14ac:dyDescent="0.35">
      <c r="A284" s="63"/>
    </row>
    <row r="285" spans="1:1" x14ac:dyDescent="0.35">
      <c r="A285" s="63"/>
    </row>
    <row r="286" spans="1:1" x14ac:dyDescent="0.35">
      <c r="A286" s="63"/>
    </row>
    <row r="287" spans="1:1" x14ac:dyDescent="0.35">
      <c r="A287" s="63"/>
    </row>
    <row r="288" spans="1:1" x14ac:dyDescent="0.35">
      <c r="A288" s="63"/>
    </row>
    <row r="289" spans="1:1" x14ac:dyDescent="0.35">
      <c r="A289" s="63"/>
    </row>
    <row r="290" spans="1:1" x14ac:dyDescent="0.35">
      <c r="A290" s="63"/>
    </row>
    <row r="291" spans="1:1" x14ac:dyDescent="0.35">
      <c r="A291" s="63"/>
    </row>
    <row r="292" spans="1:1" x14ac:dyDescent="0.35">
      <c r="A292" s="63"/>
    </row>
    <row r="293" spans="1:1" x14ac:dyDescent="0.35">
      <c r="A293" s="63"/>
    </row>
    <row r="294" spans="1:1" x14ac:dyDescent="0.35">
      <c r="A294" s="63"/>
    </row>
    <row r="295" spans="1:1" x14ac:dyDescent="0.35">
      <c r="A295" s="63"/>
    </row>
    <row r="296" spans="1:1" x14ac:dyDescent="0.35">
      <c r="A296" s="63"/>
    </row>
    <row r="297" spans="1:1" x14ac:dyDescent="0.35">
      <c r="A297" s="63"/>
    </row>
    <row r="298" spans="1:1" x14ac:dyDescent="0.35">
      <c r="A298" s="63"/>
    </row>
    <row r="299" spans="1:1" x14ac:dyDescent="0.35">
      <c r="A299" s="63"/>
    </row>
    <row r="300" spans="1:1" x14ac:dyDescent="0.35">
      <c r="A300" s="63"/>
    </row>
    <row r="301" spans="1:1" x14ac:dyDescent="0.35">
      <c r="A301" s="63"/>
    </row>
    <row r="302" spans="1:1" x14ac:dyDescent="0.35">
      <c r="A302" s="63"/>
    </row>
    <row r="303" spans="1:1" x14ac:dyDescent="0.35">
      <c r="A303" s="63"/>
    </row>
    <row r="304" spans="1:1" x14ac:dyDescent="0.35">
      <c r="A304" s="63"/>
    </row>
    <row r="305" spans="1:1" x14ac:dyDescent="0.35">
      <c r="A305" s="63"/>
    </row>
    <row r="306" spans="1:1" x14ac:dyDescent="0.35">
      <c r="A306" s="63"/>
    </row>
    <row r="307" spans="1:1" x14ac:dyDescent="0.35">
      <c r="A307" s="63"/>
    </row>
    <row r="308" spans="1:1" x14ac:dyDescent="0.35">
      <c r="A308" s="63"/>
    </row>
    <row r="309" spans="1:1" x14ac:dyDescent="0.35">
      <c r="A309" s="63"/>
    </row>
    <row r="310" spans="1:1" x14ac:dyDescent="0.35">
      <c r="A310" s="63"/>
    </row>
    <row r="311" spans="1:1" x14ac:dyDescent="0.35">
      <c r="A311" s="63"/>
    </row>
    <row r="312" spans="1:1" x14ac:dyDescent="0.35">
      <c r="A312" s="63"/>
    </row>
    <row r="313" spans="1:1" x14ac:dyDescent="0.35">
      <c r="A313" s="63"/>
    </row>
    <row r="314" spans="1:1" x14ac:dyDescent="0.35">
      <c r="A314" s="63"/>
    </row>
    <row r="315" spans="1:1" x14ac:dyDescent="0.35">
      <c r="A315" s="63"/>
    </row>
    <row r="316" spans="1:1" x14ac:dyDescent="0.35">
      <c r="A316" s="63"/>
    </row>
    <row r="317" spans="1:1" x14ac:dyDescent="0.35">
      <c r="A317" s="63"/>
    </row>
    <row r="318" spans="1:1" x14ac:dyDescent="0.35">
      <c r="A318" s="63"/>
    </row>
    <row r="319" spans="1:1" x14ac:dyDescent="0.35">
      <c r="A319" s="63"/>
    </row>
    <row r="320" spans="1:1" x14ac:dyDescent="0.35">
      <c r="A320" s="63"/>
    </row>
    <row r="321" spans="1:1" x14ac:dyDescent="0.35">
      <c r="A321" s="63"/>
    </row>
    <row r="322" spans="1:1" x14ac:dyDescent="0.35">
      <c r="A322" s="63"/>
    </row>
    <row r="323" spans="1:1" x14ac:dyDescent="0.35">
      <c r="A323" s="63"/>
    </row>
    <row r="324" spans="1:1" x14ac:dyDescent="0.35">
      <c r="A324" s="63"/>
    </row>
    <row r="325" spans="1:1" x14ac:dyDescent="0.35">
      <c r="A325" s="63"/>
    </row>
    <row r="326" spans="1:1" x14ac:dyDescent="0.35">
      <c r="A326" s="63"/>
    </row>
    <row r="327" spans="1:1" x14ac:dyDescent="0.35">
      <c r="A327" s="63"/>
    </row>
    <row r="328" spans="1:1" x14ac:dyDescent="0.35">
      <c r="A328" s="63"/>
    </row>
    <row r="329" spans="1:1" x14ac:dyDescent="0.35">
      <c r="A329" s="63"/>
    </row>
    <row r="330" spans="1:1" x14ac:dyDescent="0.35">
      <c r="A330" s="63"/>
    </row>
    <row r="331" spans="1:1" x14ac:dyDescent="0.35">
      <c r="A331" s="63"/>
    </row>
    <row r="332" spans="1:1" x14ac:dyDescent="0.35">
      <c r="A332" s="63"/>
    </row>
    <row r="333" spans="1:1" x14ac:dyDescent="0.35">
      <c r="A333" s="63"/>
    </row>
    <row r="334" spans="1:1" x14ac:dyDescent="0.35">
      <c r="A334" s="63"/>
    </row>
    <row r="335" spans="1:1" x14ac:dyDescent="0.35">
      <c r="A335" s="63"/>
    </row>
    <row r="336" spans="1:1" x14ac:dyDescent="0.35">
      <c r="A336" s="63"/>
    </row>
    <row r="337" spans="1:1" x14ac:dyDescent="0.35">
      <c r="A337" s="63"/>
    </row>
    <row r="338" spans="1:1" x14ac:dyDescent="0.35">
      <c r="A338" s="63"/>
    </row>
    <row r="339" spans="1:1" x14ac:dyDescent="0.35">
      <c r="A339" s="63"/>
    </row>
    <row r="340" spans="1:1" x14ac:dyDescent="0.35">
      <c r="A340" s="63"/>
    </row>
    <row r="341" spans="1:1" x14ac:dyDescent="0.35">
      <c r="A341" s="63"/>
    </row>
    <row r="342" spans="1:1" x14ac:dyDescent="0.35">
      <c r="A342" s="63"/>
    </row>
    <row r="343" spans="1:1" x14ac:dyDescent="0.35">
      <c r="A343" s="63"/>
    </row>
    <row r="344" spans="1:1" x14ac:dyDescent="0.35">
      <c r="A344" s="63"/>
    </row>
    <row r="345" spans="1:1" x14ac:dyDescent="0.35">
      <c r="A345" s="63"/>
    </row>
    <row r="346" spans="1:1" x14ac:dyDescent="0.35">
      <c r="A346" s="63"/>
    </row>
    <row r="347" spans="1:1" x14ac:dyDescent="0.35">
      <c r="A347" s="63"/>
    </row>
    <row r="348" spans="1:1" x14ac:dyDescent="0.35">
      <c r="A348" s="63"/>
    </row>
    <row r="349" spans="1:1" x14ac:dyDescent="0.35">
      <c r="A349" s="63"/>
    </row>
    <row r="350" spans="1:1" x14ac:dyDescent="0.35">
      <c r="A350" s="63"/>
    </row>
    <row r="351" spans="1:1" x14ac:dyDescent="0.35">
      <c r="A351" s="63"/>
    </row>
    <row r="352" spans="1:1" x14ac:dyDescent="0.35">
      <c r="A352" s="63"/>
    </row>
    <row r="353" spans="1:1" x14ac:dyDescent="0.35">
      <c r="A353" s="63"/>
    </row>
    <row r="354" spans="1:1" x14ac:dyDescent="0.35">
      <c r="A354" s="63"/>
    </row>
    <row r="355" spans="1:1" x14ac:dyDescent="0.35">
      <c r="A355" s="63"/>
    </row>
    <row r="356" spans="1:1" x14ac:dyDescent="0.35">
      <c r="A356" s="63"/>
    </row>
    <row r="357" spans="1:1" x14ac:dyDescent="0.35">
      <c r="A357" s="63"/>
    </row>
    <row r="358" spans="1:1" x14ac:dyDescent="0.35">
      <c r="A358" s="63"/>
    </row>
    <row r="359" spans="1:1" x14ac:dyDescent="0.35">
      <c r="A359" s="63"/>
    </row>
    <row r="360" spans="1:1" x14ac:dyDescent="0.35">
      <c r="A360" s="63"/>
    </row>
    <row r="361" spans="1:1" x14ac:dyDescent="0.35">
      <c r="A361" s="63"/>
    </row>
    <row r="362" spans="1:1" x14ac:dyDescent="0.35">
      <c r="A362" s="63"/>
    </row>
    <row r="363" spans="1:1" x14ac:dyDescent="0.35">
      <c r="A363" s="63"/>
    </row>
    <row r="364" spans="1:1" x14ac:dyDescent="0.35">
      <c r="A364" s="63"/>
    </row>
    <row r="365" spans="1:1" x14ac:dyDescent="0.35">
      <c r="A365" s="63"/>
    </row>
    <row r="366" spans="1:1" x14ac:dyDescent="0.35">
      <c r="A366" s="63"/>
    </row>
    <row r="367" spans="1:1" x14ac:dyDescent="0.35">
      <c r="A367" s="63"/>
    </row>
    <row r="368" spans="1:1" x14ac:dyDescent="0.35">
      <c r="A368" s="63"/>
    </row>
    <row r="369" spans="1:1" x14ac:dyDescent="0.35">
      <c r="A369" s="63"/>
    </row>
    <row r="370" spans="1:1" x14ac:dyDescent="0.35">
      <c r="A370" s="63"/>
    </row>
    <row r="371" spans="1:1" x14ac:dyDescent="0.35">
      <c r="A371" s="63"/>
    </row>
    <row r="372" spans="1:1" x14ac:dyDescent="0.35">
      <c r="A372" s="63"/>
    </row>
    <row r="373" spans="1:1" x14ac:dyDescent="0.35">
      <c r="A373" s="63"/>
    </row>
    <row r="374" spans="1:1" x14ac:dyDescent="0.35">
      <c r="A374" s="63"/>
    </row>
    <row r="375" spans="1:1" x14ac:dyDescent="0.35">
      <c r="A375" s="63"/>
    </row>
    <row r="376" spans="1:1" x14ac:dyDescent="0.35">
      <c r="A376" s="63"/>
    </row>
    <row r="377" spans="1:1" x14ac:dyDescent="0.35">
      <c r="A377" s="63"/>
    </row>
    <row r="378" spans="1:1" x14ac:dyDescent="0.35">
      <c r="A378" s="63"/>
    </row>
    <row r="379" spans="1:1" x14ac:dyDescent="0.35">
      <c r="A379" s="63"/>
    </row>
    <row r="380" spans="1:1" x14ac:dyDescent="0.35">
      <c r="A380" s="63"/>
    </row>
    <row r="381" spans="1:1" x14ac:dyDescent="0.35">
      <c r="A381" s="63"/>
    </row>
    <row r="382" spans="1:1" x14ac:dyDescent="0.35">
      <c r="A382" s="63"/>
    </row>
    <row r="383" spans="1:1" x14ac:dyDescent="0.35">
      <c r="A383" s="63"/>
    </row>
    <row r="384" spans="1:1" x14ac:dyDescent="0.35">
      <c r="A384" s="63"/>
    </row>
    <row r="385" spans="1:1" x14ac:dyDescent="0.35">
      <c r="A385" s="63"/>
    </row>
    <row r="386" spans="1:1" x14ac:dyDescent="0.35">
      <c r="A386" s="63"/>
    </row>
    <row r="387" spans="1:1" x14ac:dyDescent="0.35">
      <c r="A387" s="63"/>
    </row>
    <row r="388" spans="1:1" x14ac:dyDescent="0.35">
      <c r="A388" s="63"/>
    </row>
    <row r="389" spans="1:1" x14ac:dyDescent="0.35">
      <c r="A389" s="63"/>
    </row>
    <row r="390" spans="1:1" x14ac:dyDescent="0.35">
      <c r="A390" s="63"/>
    </row>
    <row r="391" spans="1:1" x14ac:dyDescent="0.35">
      <c r="A391" s="63"/>
    </row>
    <row r="392" spans="1:1" x14ac:dyDescent="0.35">
      <c r="A392" s="63"/>
    </row>
    <row r="393" spans="1:1" x14ac:dyDescent="0.35">
      <c r="A393" s="63"/>
    </row>
    <row r="394" spans="1:1" x14ac:dyDescent="0.35">
      <c r="A394" s="63"/>
    </row>
    <row r="395" spans="1:1" x14ac:dyDescent="0.35">
      <c r="A395" s="63"/>
    </row>
    <row r="396" spans="1:1" x14ac:dyDescent="0.35">
      <c r="A396" s="63"/>
    </row>
    <row r="397" spans="1:1" x14ac:dyDescent="0.35">
      <c r="A397" s="63"/>
    </row>
    <row r="398" spans="1:1" x14ac:dyDescent="0.35">
      <c r="A398" s="63"/>
    </row>
    <row r="399" spans="1:1" x14ac:dyDescent="0.35">
      <c r="A399" s="63"/>
    </row>
    <row r="400" spans="1:1" x14ac:dyDescent="0.35">
      <c r="A400" s="63"/>
    </row>
    <row r="401" spans="1:1" x14ac:dyDescent="0.35">
      <c r="A401" s="63"/>
    </row>
    <row r="402" spans="1:1" x14ac:dyDescent="0.35">
      <c r="A402" s="63"/>
    </row>
    <row r="403" spans="1:1" x14ac:dyDescent="0.35">
      <c r="A403" s="63"/>
    </row>
    <row r="404" spans="1:1" x14ac:dyDescent="0.35">
      <c r="A404" s="63"/>
    </row>
    <row r="405" spans="1:1" x14ac:dyDescent="0.35">
      <c r="A405" s="63"/>
    </row>
    <row r="406" spans="1:1" x14ac:dyDescent="0.35">
      <c r="A406" s="63"/>
    </row>
    <row r="407" spans="1:1" x14ac:dyDescent="0.35">
      <c r="A407" s="63"/>
    </row>
    <row r="408" spans="1:1" x14ac:dyDescent="0.35">
      <c r="A408" s="63"/>
    </row>
    <row r="409" spans="1:1" x14ac:dyDescent="0.35">
      <c r="A409" s="63"/>
    </row>
    <row r="410" spans="1:1" x14ac:dyDescent="0.35">
      <c r="A410" s="63"/>
    </row>
    <row r="411" spans="1:1" x14ac:dyDescent="0.35">
      <c r="A411" s="63"/>
    </row>
    <row r="412" spans="1:1" x14ac:dyDescent="0.35">
      <c r="A412" s="63"/>
    </row>
    <row r="413" spans="1:1" x14ac:dyDescent="0.35">
      <c r="A413" s="63"/>
    </row>
    <row r="414" spans="1:1" x14ac:dyDescent="0.35">
      <c r="A414" s="63"/>
    </row>
    <row r="415" spans="1:1" x14ac:dyDescent="0.35">
      <c r="A415" s="63"/>
    </row>
    <row r="416" spans="1:1" x14ac:dyDescent="0.35">
      <c r="A416" s="63"/>
    </row>
    <row r="417" spans="1:1" x14ac:dyDescent="0.35">
      <c r="A417" s="63"/>
    </row>
    <row r="418" spans="1:1" x14ac:dyDescent="0.35">
      <c r="A418" s="63"/>
    </row>
    <row r="419" spans="1:1" x14ac:dyDescent="0.35">
      <c r="A419" s="63"/>
    </row>
    <row r="420" spans="1:1" x14ac:dyDescent="0.35">
      <c r="A420" s="63"/>
    </row>
    <row r="421" spans="1:1" x14ac:dyDescent="0.35">
      <c r="A421" s="63"/>
    </row>
    <row r="422" spans="1:1" x14ac:dyDescent="0.35">
      <c r="A422" s="63"/>
    </row>
    <row r="423" spans="1:1" x14ac:dyDescent="0.35">
      <c r="A423" s="63"/>
    </row>
    <row r="424" spans="1:1" x14ac:dyDescent="0.35">
      <c r="A424" s="63"/>
    </row>
    <row r="425" spans="1:1" x14ac:dyDescent="0.35">
      <c r="A425" s="63"/>
    </row>
    <row r="426" spans="1:1" x14ac:dyDescent="0.35">
      <c r="A426" s="63"/>
    </row>
    <row r="427" spans="1:1" x14ac:dyDescent="0.35">
      <c r="A427" s="63"/>
    </row>
    <row r="428" spans="1:1" x14ac:dyDescent="0.35">
      <c r="A428" s="63"/>
    </row>
    <row r="429" spans="1:1" x14ac:dyDescent="0.35">
      <c r="A429" s="63"/>
    </row>
    <row r="430" spans="1:1" x14ac:dyDescent="0.35">
      <c r="A430" s="63"/>
    </row>
    <row r="431" spans="1:1" x14ac:dyDescent="0.35">
      <c r="A431" s="63"/>
    </row>
    <row r="432" spans="1:1" x14ac:dyDescent="0.35">
      <c r="A432" s="63"/>
    </row>
    <row r="433" spans="1:1" x14ac:dyDescent="0.35">
      <c r="A433" s="63"/>
    </row>
    <row r="434" spans="1:1" x14ac:dyDescent="0.35">
      <c r="A434" s="63"/>
    </row>
    <row r="435" spans="1:1" x14ac:dyDescent="0.35">
      <c r="A435" s="63"/>
    </row>
    <row r="436" spans="1:1" x14ac:dyDescent="0.35">
      <c r="A436" s="63"/>
    </row>
    <row r="437" spans="1:1" x14ac:dyDescent="0.35">
      <c r="A437" s="63"/>
    </row>
    <row r="438" spans="1:1" x14ac:dyDescent="0.35">
      <c r="A438" s="63"/>
    </row>
    <row r="439" spans="1:1" x14ac:dyDescent="0.35">
      <c r="A439" s="63"/>
    </row>
    <row r="440" spans="1:1" x14ac:dyDescent="0.35">
      <c r="A440" s="63"/>
    </row>
    <row r="441" spans="1:1" x14ac:dyDescent="0.35">
      <c r="A441" s="63"/>
    </row>
    <row r="442" spans="1:1" x14ac:dyDescent="0.35">
      <c r="A442" s="63"/>
    </row>
    <row r="443" spans="1:1" x14ac:dyDescent="0.35">
      <c r="A443" s="63"/>
    </row>
    <row r="444" spans="1:1" x14ac:dyDescent="0.35">
      <c r="A444" s="63"/>
    </row>
    <row r="445" spans="1:1" x14ac:dyDescent="0.35">
      <c r="A445" s="63"/>
    </row>
    <row r="446" spans="1:1" x14ac:dyDescent="0.35">
      <c r="A446" s="63"/>
    </row>
    <row r="447" spans="1:1" x14ac:dyDescent="0.35">
      <c r="A447" s="63"/>
    </row>
    <row r="448" spans="1:1" x14ac:dyDescent="0.35">
      <c r="A448" s="63"/>
    </row>
    <row r="449" spans="1:1" x14ac:dyDescent="0.35">
      <c r="A449" s="63"/>
    </row>
    <row r="450" spans="1:1" x14ac:dyDescent="0.35">
      <c r="A450" s="63"/>
    </row>
    <row r="451" spans="1:1" x14ac:dyDescent="0.35">
      <c r="A451" s="63"/>
    </row>
    <row r="452" spans="1:1" x14ac:dyDescent="0.35">
      <c r="A452" s="63"/>
    </row>
    <row r="453" spans="1:1" x14ac:dyDescent="0.35">
      <c r="A453" s="63"/>
    </row>
    <row r="454" spans="1:1" x14ac:dyDescent="0.35">
      <c r="A454" s="63"/>
    </row>
    <row r="455" spans="1:1" x14ac:dyDescent="0.35">
      <c r="A455" s="63"/>
    </row>
    <row r="456" spans="1:1" x14ac:dyDescent="0.35">
      <c r="A456" s="63"/>
    </row>
    <row r="457" spans="1:1" x14ac:dyDescent="0.35">
      <c r="A457" s="63"/>
    </row>
    <row r="458" spans="1:1" x14ac:dyDescent="0.35">
      <c r="A458" s="63"/>
    </row>
    <row r="459" spans="1:1" x14ac:dyDescent="0.35">
      <c r="A459" s="63"/>
    </row>
    <row r="460" spans="1:1" x14ac:dyDescent="0.35">
      <c r="A460" s="63"/>
    </row>
    <row r="461" spans="1:1" x14ac:dyDescent="0.35">
      <c r="A461" s="63"/>
    </row>
    <row r="462" spans="1:1" x14ac:dyDescent="0.35">
      <c r="A462" s="63"/>
    </row>
    <row r="463" spans="1:1" x14ac:dyDescent="0.35">
      <c r="A463" s="63"/>
    </row>
    <row r="464" spans="1:1" x14ac:dyDescent="0.35">
      <c r="A464" s="63"/>
    </row>
    <row r="465" spans="1:1" x14ac:dyDescent="0.35">
      <c r="A465" s="63"/>
    </row>
    <row r="466" spans="1:1" x14ac:dyDescent="0.35">
      <c r="A466" s="63"/>
    </row>
    <row r="467" spans="1:1" x14ac:dyDescent="0.35">
      <c r="A467" s="63"/>
    </row>
    <row r="468" spans="1:1" x14ac:dyDescent="0.35">
      <c r="A468" s="63"/>
    </row>
    <row r="469" spans="1:1" x14ac:dyDescent="0.35">
      <c r="A469" s="63"/>
    </row>
    <row r="470" spans="1:1" x14ac:dyDescent="0.35">
      <c r="A470" s="63"/>
    </row>
    <row r="471" spans="1:1" x14ac:dyDescent="0.35">
      <c r="A471" s="63"/>
    </row>
    <row r="472" spans="1:1" x14ac:dyDescent="0.35">
      <c r="A472" s="63"/>
    </row>
    <row r="473" spans="1:1" x14ac:dyDescent="0.35">
      <c r="A473" s="63"/>
    </row>
    <row r="474" spans="1:1" x14ac:dyDescent="0.35">
      <c r="A474" s="63"/>
    </row>
    <row r="475" spans="1:1" x14ac:dyDescent="0.35">
      <c r="A475" s="63"/>
    </row>
    <row r="476" spans="1:1" x14ac:dyDescent="0.35">
      <c r="A476" s="63"/>
    </row>
    <row r="477" spans="1:1" x14ac:dyDescent="0.35">
      <c r="A477" s="63"/>
    </row>
    <row r="478" spans="1:1" x14ac:dyDescent="0.35">
      <c r="A478" s="63"/>
    </row>
    <row r="479" spans="1:1" x14ac:dyDescent="0.35">
      <c r="A479" s="63"/>
    </row>
    <row r="480" spans="1:1" x14ac:dyDescent="0.35">
      <c r="A480" s="63"/>
    </row>
    <row r="481" spans="1:1" x14ac:dyDescent="0.35">
      <c r="A481" s="63"/>
    </row>
    <row r="482" spans="1:1" x14ac:dyDescent="0.35">
      <c r="A482" s="63"/>
    </row>
    <row r="483" spans="1:1" x14ac:dyDescent="0.35">
      <c r="A483" s="63"/>
    </row>
    <row r="484" spans="1:1" x14ac:dyDescent="0.35">
      <c r="A484" s="63"/>
    </row>
    <row r="485" spans="1:1" x14ac:dyDescent="0.35">
      <c r="A485" s="63"/>
    </row>
    <row r="486" spans="1:1" x14ac:dyDescent="0.35">
      <c r="A486" s="63"/>
    </row>
    <row r="487" spans="1:1" x14ac:dyDescent="0.35">
      <c r="A487" s="63"/>
    </row>
    <row r="488" spans="1:1" x14ac:dyDescent="0.35">
      <c r="A488" s="63"/>
    </row>
    <row r="489" spans="1:1" x14ac:dyDescent="0.35">
      <c r="A489" s="63"/>
    </row>
    <row r="490" spans="1:1" x14ac:dyDescent="0.35">
      <c r="A490" s="63"/>
    </row>
    <row r="491" spans="1:1" x14ac:dyDescent="0.35">
      <c r="A491" s="63"/>
    </row>
    <row r="492" spans="1:1" x14ac:dyDescent="0.35">
      <c r="A492" s="63"/>
    </row>
    <row r="493" spans="1:1" x14ac:dyDescent="0.35">
      <c r="A493" s="63"/>
    </row>
    <row r="494" spans="1:1" x14ac:dyDescent="0.35">
      <c r="A494" s="63"/>
    </row>
    <row r="495" spans="1:1" x14ac:dyDescent="0.35">
      <c r="A495" s="63"/>
    </row>
    <row r="496" spans="1:1" x14ac:dyDescent="0.35">
      <c r="A496" s="63"/>
    </row>
    <row r="497" spans="1:1" x14ac:dyDescent="0.35">
      <c r="A497" s="63"/>
    </row>
    <row r="498" spans="1:1" x14ac:dyDescent="0.35">
      <c r="A498" s="63"/>
    </row>
    <row r="499" spans="1:1" x14ac:dyDescent="0.35">
      <c r="A499" s="63"/>
    </row>
    <row r="500" spans="1:1" x14ac:dyDescent="0.35">
      <c r="A500" s="63"/>
    </row>
    <row r="501" spans="1:1" x14ac:dyDescent="0.35">
      <c r="A501" s="63"/>
    </row>
    <row r="502" spans="1:1" x14ac:dyDescent="0.35">
      <c r="A502" s="63"/>
    </row>
    <row r="503" spans="1:1" x14ac:dyDescent="0.35">
      <c r="A503" s="63"/>
    </row>
    <row r="504" spans="1:1" x14ac:dyDescent="0.35">
      <c r="A504" s="63"/>
    </row>
    <row r="505" spans="1:1" x14ac:dyDescent="0.35">
      <c r="A505" s="63"/>
    </row>
    <row r="506" spans="1:1" x14ac:dyDescent="0.35">
      <c r="A506" s="63"/>
    </row>
    <row r="507" spans="1:1" x14ac:dyDescent="0.35">
      <c r="A507" s="63"/>
    </row>
    <row r="508" spans="1:1" x14ac:dyDescent="0.35">
      <c r="A508" s="63"/>
    </row>
    <row r="509" spans="1:1" x14ac:dyDescent="0.35">
      <c r="A509" s="63"/>
    </row>
    <row r="510" spans="1:1" x14ac:dyDescent="0.35">
      <c r="A510" s="63"/>
    </row>
    <row r="511" spans="1:1" x14ac:dyDescent="0.35">
      <c r="A511" s="63"/>
    </row>
    <row r="512" spans="1:1" x14ac:dyDescent="0.35">
      <c r="A512" s="63"/>
    </row>
    <row r="513" spans="1:1" x14ac:dyDescent="0.35">
      <c r="A513" s="63"/>
    </row>
    <row r="514" spans="1:1" x14ac:dyDescent="0.35">
      <c r="A514" s="63"/>
    </row>
    <row r="515" spans="1:1" x14ac:dyDescent="0.35">
      <c r="A515" s="63"/>
    </row>
    <row r="516" spans="1:1" x14ac:dyDescent="0.35">
      <c r="A516" s="63"/>
    </row>
    <row r="517" spans="1:1" x14ac:dyDescent="0.35">
      <c r="A517" s="63"/>
    </row>
    <row r="518" spans="1:1" x14ac:dyDescent="0.35">
      <c r="A518" s="63"/>
    </row>
    <row r="519" spans="1:1" x14ac:dyDescent="0.35">
      <c r="A519" s="63"/>
    </row>
    <row r="520" spans="1:1" x14ac:dyDescent="0.35">
      <c r="A520" s="63"/>
    </row>
    <row r="521" spans="1:1" x14ac:dyDescent="0.35">
      <c r="A521" s="63"/>
    </row>
    <row r="522" spans="1:1" x14ac:dyDescent="0.35">
      <c r="A522" s="63"/>
    </row>
    <row r="523" spans="1:1" x14ac:dyDescent="0.35">
      <c r="A523" s="63"/>
    </row>
    <row r="524" spans="1:1" x14ac:dyDescent="0.35">
      <c r="A524" s="63"/>
    </row>
    <row r="525" spans="1:1" x14ac:dyDescent="0.35">
      <c r="A525" s="63"/>
    </row>
    <row r="526" spans="1:1" x14ac:dyDescent="0.35">
      <c r="A526" s="63"/>
    </row>
    <row r="527" spans="1:1" x14ac:dyDescent="0.35">
      <c r="A527" s="63"/>
    </row>
    <row r="528" spans="1:1" x14ac:dyDescent="0.35">
      <c r="A528" s="63"/>
    </row>
    <row r="529" spans="1:1" x14ac:dyDescent="0.35">
      <c r="A529" s="63"/>
    </row>
    <row r="530" spans="1:1" x14ac:dyDescent="0.35">
      <c r="A530" s="63"/>
    </row>
    <row r="531" spans="1:1" x14ac:dyDescent="0.35">
      <c r="A531" s="63"/>
    </row>
    <row r="532" spans="1:1" x14ac:dyDescent="0.35">
      <c r="A532" s="63"/>
    </row>
    <row r="533" spans="1:1" x14ac:dyDescent="0.35">
      <c r="A533" s="63"/>
    </row>
    <row r="534" spans="1:1" x14ac:dyDescent="0.35">
      <c r="A534" s="63"/>
    </row>
    <row r="535" spans="1:1" x14ac:dyDescent="0.35">
      <c r="A535" s="63"/>
    </row>
    <row r="536" spans="1:1" x14ac:dyDescent="0.35">
      <c r="A536" s="63"/>
    </row>
    <row r="537" spans="1:1" x14ac:dyDescent="0.35">
      <c r="A537" s="63"/>
    </row>
    <row r="538" spans="1:1" x14ac:dyDescent="0.35">
      <c r="A538" s="63"/>
    </row>
    <row r="539" spans="1:1" x14ac:dyDescent="0.35">
      <c r="A539" s="63"/>
    </row>
    <row r="540" spans="1:1" x14ac:dyDescent="0.35">
      <c r="A540" s="63"/>
    </row>
    <row r="541" spans="1:1" x14ac:dyDescent="0.35">
      <c r="A541" s="63"/>
    </row>
    <row r="542" spans="1:1" x14ac:dyDescent="0.35">
      <c r="A542" s="63"/>
    </row>
    <row r="543" spans="1:1" x14ac:dyDescent="0.35">
      <c r="A543" s="63"/>
    </row>
    <row r="544" spans="1:1" x14ac:dyDescent="0.35">
      <c r="A544" s="63"/>
    </row>
    <row r="545" spans="1:1" x14ac:dyDescent="0.35">
      <c r="A545" s="63"/>
    </row>
    <row r="546" spans="1:1" x14ac:dyDescent="0.35">
      <c r="A546" s="63"/>
    </row>
    <row r="547" spans="1:1" x14ac:dyDescent="0.35">
      <c r="A547" s="63"/>
    </row>
    <row r="548" spans="1:1" x14ac:dyDescent="0.35">
      <c r="A548" s="63"/>
    </row>
    <row r="549" spans="1:1" x14ac:dyDescent="0.35">
      <c r="A549" s="63"/>
    </row>
    <row r="550" spans="1:1" x14ac:dyDescent="0.35">
      <c r="A550" s="63"/>
    </row>
    <row r="551" spans="1:1" x14ac:dyDescent="0.35">
      <c r="A551" s="63"/>
    </row>
    <row r="552" spans="1:1" x14ac:dyDescent="0.35">
      <c r="A552" s="63"/>
    </row>
    <row r="553" spans="1:1" x14ac:dyDescent="0.35">
      <c r="A553" s="63"/>
    </row>
    <row r="554" spans="1:1" x14ac:dyDescent="0.35">
      <c r="A554" s="63"/>
    </row>
    <row r="555" spans="1:1" x14ac:dyDescent="0.35">
      <c r="A555" s="63"/>
    </row>
    <row r="556" spans="1:1" x14ac:dyDescent="0.35">
      <c r="A556" s="63"/>
    </row>
    <row r="557" spans="1:1" x14ac:dyDescent="0.35">
      <c r="A557" s="63"/>
    </row>
    <row r="558" spans="1:1" x14ac:dyDescent="0.35">
      <c r="A558" s="63"/>
    </row>
    <row r="559" spans="1:1" x14ac:dyDescent="0.35">
      <c r="A559" s="63"/>
    </row>
    <row r="560" spans="1:1" x14ac:dyDescent="0.35">
      <c r="A560" s="63"/>
    </row>
    <row r="561" spans="1:1" x14ac:dyDescent="0.35">
      <c r="A561" s="63"/>
    </row>
    <row r="562" spans="1:1" x14ac:dyDescent="0.35">
      <c r="A562" s="63"/>
    </row>
    <row r="563" spans="1:1" x14ac:dyDescent="0.35">
      <c r="A563" s="63"/>
    </row>
    <row r="564" spans="1:1" x14ac:dyDescent="0.35">
      <c r="A564" s="63"/>
    </row>
    <row r="565" spans="1:1" x14ac:dyDescent="0.35">
      <c r="A565" s="63"/>
    </row>
    <row r="566" spans="1:1" x14ac:dyDescent="0.35">
      <c r="A566" s="63"/>
    </row>
    <row r="567" spans="1:1" x14ac:dyDescent="0.35">
      <c r="A567" s="63"/>
    </row>
    <row r="568" spans="1:1" x14ac:dyDescent="0.35">
      <c r="A568" s="63"/>
    </row>
    <row r="569" spans="1:1" x14ac:dyDescent="0.35">
      <c r="A569" s="63"/>
    </row>
    <row r="570" spans="1:1" x14ac:dyDescent="0.35">
      <c r="A570" s="63"/>
    </row>
    <row r="571" spans="1:1" x14ac:dyDescent="0.35">
      <c r="A571" s="63"/>
    </row>
    <row r="572" spans="1:1" x14ac:dyDescent="0.35">
      <c r="A572" s="63"/>
    </row>
    <row r="573" spans="1:1" x14ac:dyDescent="0.35">
      <c r="A573" s="63"/>
    </row>
    <row r="574" spans="1:1" x14ac:dyDescent="0.35">
      <c r="A574" s="63"/>
    </row>
    <row r="575" spans="1:1" x14ac:dyDescent="0.35">
      <c r="A575" s="63"/>
    </row>
    <row r="576" spans="1:1" x14ac:dyDescent="0.35">
      <c r="A576" s="63"/>
    </row>
    <row r="577" spans="1:1" x14ac:dyDescent="0.35">
      <c r="A577" s="63"/>
    </row>
    <row r="578" spans="1:1" x14ac:dyDescent="0.35">
      <c r="A578" s="63"/>
    </row>
    <row r="579" spans="1:1" x14ac:dyDescent="0.35">
      <c r="A579" s="63"/>
    </row>
    <row r="580" spans="1:1" x14ac:dyDescent="0.35">
      <c r="A580" s="63"/>
    </row>
    <row r="581" spans="1:1" x14ac:dyDescent="0.35">
      <c r="A581" s="63"/>
    </row>
    <row r="582" spans="1:1" x14ac:dyDescent="0.35">
      <c r="A582" s="63"/>
    </row>
    <row r="583" spans="1:1" x14ac:dyDescent="0.35">
      <c r="A583" s="63"/>
    </row>
    <row r="584" spans="1:1" x14ac:dyDescent="0.35">
      <c r="A584" s="63"/>
    </row>
    <row r="585" spans="1:1" x14ac:dyDescent="0.35">
      <c r="A585" s="63"/>
    </row>
    <row r="586" spans="1:1" x14ac:dyDescent="0.35">
      <c r="A586" s="63"/>
    </row>
    <row r="587" spans="1:1" x14ac:dyDescent="0.35">
      <c r="A587" s="63"/>
    </row>
    <row r="588" spans="1:1" x14ac:dyDescent="0.35">
      <c r="A588" s="63"/>
    </row>
    <row r="589" spans="1:1" x14ac:dyDescent="0.35">
      <c r="A589" s="63"/>
    </row>
    <row r="590" spans="1:1" x14ac:dyDescent="0.35">
      <c r="A590" s="63"/>
    </row>
    <row r="591" spans="1:1" x14ac:dyDescent="0.35">
      <c r="A591" s="63"/>
    </row>
    <row r="592" spans="1:1" x14ac:dyDescent="0.35">
      <c r="A592" s="63"/>
    </row>
    <row r="593" spans="1:1" x14ac:dyDescent="0.35">
      <c r="A593" s="63"/>
    </row>
    <row r="594" spans="1:1" x14ac:dyDescent="0.35">
      <c r="A594" s="63"/>
    </row>
    <row r="595" spans="1:1" x14ac:dyDescent="0.35">
      <c r="A595" s="63"/>
    </row>
    <row r="596" spans="1:1" x14ac:dyDescent="0.35">
      <c r="A596" s="63"/>
    </row>
    <row r="597" spans="1:1" x14ac:dyDescent="0.35">
      <c r="A597" s="63"/>
    </row>
    <row r="598" spans="1:1" x14ac:dyDescent="0.35">
      <c r="A598" s="63"/>
    </row>
    <row r="599" spans="1:1" x14ac:dyDescent="0.35">
      <c r="A599" s="63"/>
    </row>
    <row r="600" spans="1:1" x14ac:dyDescent="0.35">
      <c r="A600" s="63"/>
    </row>
    <row r="601" spans="1:1" x14ac:dyDescent="0.35">
      <c r="A601" s="63"/>
    </row>
    <row r="602" spans="1:1" x14ac:dyDescent="0.35">
      <c r="A602" s="63"/>
    </row>
    <row r="603" spans="1:1" x14ac:dyDescent="0.35">
      <c r="A603" s="63"/>
    </row>
    <row r="604" spans="1:1" x14ac:dyDescent="0.35">
      <c r="A604" s="63"/>
    </row>
    <row r="605" spans="1:1" x14ac:dyDescent="0.35">
      <c r="A605" s="63"/>
    </row>
    <row r="606" spans="1:1" x14ac:dyDescent="0.35">
      <c r="A606" s="63"/>
    </row>
    <row r="607" spans="1:1" x14ac:dyDescent="0.35">
      <c r="A607" s="63"/>
    </row>
    <row r="608" spans="1:1" x14ac:dyDescent="0.35">
      <c r="A608" s="63"/>
    </row>
    <row r="609" spans="1:1" x14ac:dyDescent="0.35">
      <c r="A609" s="63"/>
    </row>
    <row r="610" spans="1:1" x14ac:dyDescent="0.35">
      <c r="A610" s="63"/>
    </row>
    <row r="611" spans="1:1" x14ac:dyDescent="0.35">
      <c r="A611" s="63"/>
    </row>
    <row r="612" spans="1:1" x14ac:dyDescent="0.35">
      <c r="A612" s="63"/>
    </row>
    <row r="613" spans="1:1" x14ac:dyDescent="0.35">
      <c r="A613" s="63"/>
    </row>
    <row r="614" spans="1:1" x14ac:dyDescent="0.35">
      <c r="A614" s="63"/>
    </row>
    <row r="615" spans="1:1" x14ac:dyDescent="0.35">
      <c r="A615" s="63"/>
    </row>
    <row r="616" spans="1:1" x14ac:dyDescent="0.35">
      <c r="A616" s="63"/>
    </row>
    <row r="617" spans="1:1" x14ac:dyDescent="0.35">
      <c r="A617" s="63"/>
    </row>
    <row r="618" spans="1:1" x14ac:dyDescent="0.35">
      <c r="A618" s="63"/>
    </row>
    <row r="619" spans="1:1" x14ac:dyDescent="0.35">
      <c r="A619" s="63"/>
    </row>
    <row r="620" spans="1:1" x14ac:dyDescent="0.35">
      <c r="A620" s="63"/>
    </row>
    <row r="621" spans="1:1" x14ac:dyDescent="0.35">
      <c r="A621" s="63"/>
    </row>
    <row r="622" spans="1:1" x14ac:dyDescent="0.35">
      <c r="A622" s="63"/>
    </row>
    <row r="623" spans="1:1" x14ac:dyDescent="0.35">
      <c r="A623" s="63"/>
    </row>
    <row r="624" spans="1:1" x14ac:dyDescent="0.35">
      <c r="A624" s="63"/>
    </row>
    <row r="625" spans="1:1" x14ac:dyDescent="0.35">
      <c r="A625" s="63"/>
    </row>
    <row r="626" spans="1:1" x14ac:dyDescent="0.35">
      <c r="A626" s="63"/>
    </row>
    <row r="627" spans="1:1" x14ac:dyDescent="0.35">
      <c r="A627" s="63"/>
    </row>
    <row r="628" spans="1:1" x14ac:dyDescent="0.35">
      <c r="A628" s="63"/>
    </row>
    <row r="629" spans="1:1" x14ac:dyDescent="0.35">
      <c r="A629" s="63"/>
    </row>
    <row r="630" spans="1:1" x14ac:dyDescent="0.35">
      <c r="A630" s="63"/>
    </row>
    <row r="631" spans="1:1" x14ac:dyDescent="0.35">
      <c r="A631" s="63"/>
    </row>
    <row r="632" spans="1:1" x14ac:dyDescent="0.35">
      <c r="A632" s="63"/>
    </row>
    <row r="633" spans="1:1" x14ac:dyDescent="0.35">
      <c r="A633" s="63"/>
    </row>
    <row r="634" spans="1:1" x14ac:dyDescent="0.35">
      <c r="A634" s="63"/>
    </row>
    <row r="635" spans="1:1" x14ac:dyDescent="0.35">
      <c r="A635" s="63"/>
    </row>
    <row r="636" spans="1:1" x14ac:dyDescent="0.35">
      <c r="A636" s="63"/>
    </row>
    <row r="637" spans="1:1" x14ac:dyDescent="0.35">
      <c r="A637" s="63"/>
    </row>
    <row r="638" spans="1:1" x14ac:dyDescent="0.35">
      <c r="A638" s="63"/>
    </row>
    <row r="639" spans="1:1" x14ac:dyDescent="0.35">
      <c r="A639" s="63"/>
    </row>
    <row r="640" spans="1:1" x14ac:dyDescent="0.35">
      <c r="A640" s="63"/>
    </row>
    <row r="641" spans="1:1" x14ac:dyDescent="0.35">
      <c r="A641" s="63"/>
    </row>
    <row r="642" spans="1:1" x14ac:dyDescent="0.35">
      <c r="A642" s="63"/>
    </row>
    <row r="643" spans="1:1" x14ac:dyDescent="0.35">
      <c r="A643" s="63"/>
    </row>
    <row r="644" spans="1:1" x14ac:dyDescent="0.35">
      <c r="A644" s="63"/>
    </row>
    <row r="645" spans="1:1" x14ac:dyDescent="0.35">
      <c r="A645" s="63"/>
    </row>
    <row r="646" spans="1:1" x14ac:dyDescent="0.35">
      <c r="A646" s="63"/>
    </row>
    <row r="647" spans="1:1" x14ac:dyDescent="0.35">
      <c r="A647" s="63"/>
    </row>
    <row r="648" spans="1:1" x14ac:dyDescent="0.35">
      <c r="A648" s="63"/>
    </row>
    <row r="649" spans="1:1" x14ac:dyDescent="0.35">
      <c r="A649" s="63"/>
    </row>
    <row r="650" spans="1:1" x14ac:dyDescent="0.35">
      <c r="A650" s="63"/>
    </row>
    <row r="651" spans="1:1" x14ac:dyDescent="0.35">
      <c r="A651" s="63"/>
    </row>
    <row r="652" spans="1:1" x14ac:dyDescent="0.35">
      <c r="A652" s="63"/>
    </row>
    <row r="653" spans="1:1" x14ac:dyDescent="0.35">
      <c r="A653" s="63"/>
    </row>
    <row r="654" spans="1:1" x14ac:dyDescent="0.35">
      <c r="A654" s="63"/>
    </row>
    <row r="655" spans="1:1" x14ac:dyDescent="0.35">
      <c r="A655" s="63"/>
    </row>
    <row r="656" spans="1:1" x14ac:dyDescent="0.35">
      <c r="A656" s="63"/>
    </row>
    <row r="657" spans="1:1" x14ac:dyDescent="0.35">
      <c r="A657" s="63"/>
    </row>
    <row r="658" spans="1:1" x14ac:dyDescent="0.35">
      <c r="A658" s="63"/>
    </row>
    <row r="659" spans="1:1" x14ac:dyDescent="0.35">
      <c r="A659" s="63"/>
    </row>
    <row r="660" spans="1:1" x14ac:dyDescent="0.35">
      <c r="A660" s="63"/>
    </row>
    <row r="661" spans="1:1" x14ac:dyDescent="0.35">
      <c r="A661" s="63"/>
    </row>
    <row r="662" spans="1:1" x14ac:dyDescent="0.35">
      <c r="A662" s="63"/>
    </row>
    <row r="663" spans="1:1" x14ac:dyDescent="0.35">
      <c r="A663" s="63"/>
    </row>
    <row r="664" spans="1:1" x14ac:dyDescent="0.35">
      <c r="A664" s="63"/>
    </row>
    <row r="665" spans="1:1" x14ac:dyDescent="0.35">
      <c r="A665" s="63"/>
    </row>
    <row r="666" spans="1:1" x14ac:dyDescent="0.35">
      <c r="A666" s="63"/>
    </row>
    <row r="667" spans="1:1" x14ac:dyDescent="0.35">
      <c r="A667" s="63"/>
    </row>
    <row r="668" spans="1:1" x14ac:dyDescent="0.35">
      <c r="A668" s="63"/>
    </row>
    <row r="669" spans="1:1" x14ac:dyDescent="0.35">
      <c r="A669" s="63"/>
    </row>
    <row r="670" spans="1:1" x14ac:dyDescent="0.35">
      <c r="A670" s="63"/>
    </row>
    <row r="671" spans="1:1" x14ac:dyDescent="0.35">
      <c r="A671" s="63"/>
    </row>
    <row r="672" spans="1:1" x14ac:dyDescent="0.35">
      <c r="A672" s="63"/>
    </row>
    <row r="673" spans="1:1" x14ac:dyDescent="0.35">
      <c r="A673" s="63"/>
    </row>
    <row r="674" spans="1:1" x14ac:dyDescent="0.35">
      <c r="A674" s="63"/>
    </row>
    <row r="675" spans="1:1" x14ac:dyDescent="0.35">
      <c r="A675" s="63"/>
    </row>
    <row r="676" spans="1:1" x14ac:dyDescent="0.35">
      <c r="A676" s="63"/>
    </row>
    <row r="677" spans="1:1" x14ac:dyDescent="0.35">
      <c r="A677" s="63"/>
    </row>
    <row r="678" spans="1:1" x14ac:dyDescent="0.35">
      <c r="A678" s="63"/>
    </row>
    <row r="679" spans="1:1" x14ac:dyDescent="0.35">
      <c r="A679" s="63"/>
    </row>
    <row r="680" spans="1:1" x14ac:dyDescent="0.35">
      <c r="A680" s="63"/>
    </row>
    <row r="681" spans="1:1" x14ac:dyDescent="0.35">
      <c r="A681" s="63"/>
    </row>
    <row r="682" spans="1:1" x14ac:dyDescent="0.35">
      <c r="A682" s="63"/>
    </row>
    <row r="683" spans="1:1" x14ac:dyDescent="0.35">
      <c r="A683" s="63"/>
    </row>
    <row r="684" spans="1:1" x14ac:dyDescent="0.35">
      <c r="A684" s="63"/>
    </row>
    <row r="685" spans="1:1" x14ac:dyDescent="0.35">
      <c r="A685" s="63"/>
    </row>
    <row r="686" spans="1:1" x14ac:dyDescent="0.35">
      <c r="A686" s="63"/>
    </row>
    <row r="687" spans="1:1" x14ac:dyDescent="0.35">
      <c r="A687" s="63"/>
    </row>
    <row r="688" spans="1:1" x14ac:dyDescent="0.35">
      <c r="A688" s="63"/>
    </row>
    <row r="689" spans="1:1" x14ac:dyDescent="0.35">
      <c r="A689" s="63"/>
    </row>
    <row r="690" spans="1:1" x14ac:dyDescent="0.35">
      <c r="A690" s="63"/>
    </row>
    <row r="691" spans="1:1" x14ac:dyDescent="0.35">
      <c r="A691" s="63"/>
    </row>
    <row r="692" spans="1:1" x14ac:dyDescent="0.35">
      <c r="A692" s="63"/>
    </row>
    <row r="693" spans="1:1" x14ac:dyDescent="0.35">
      <c r="A693" s="63"/>
    </row>
    <row r="694" spans="1:1" x14ac:dyDescent="0.35">
      <c r="A694" s="63"/>
    </row>
    <row r="695" spans="1:1" x14ac:dyDescent="0.35">
      <c r="A695" s="63"/>
    </row>
    <row r="696" spans="1:1" x14ac:dyDescent="0.35">
      <c r="A696" s="63"/>
    </row>
    <row r="697" spans="1:1" x14ac:dyDescent="0.35">
      <c r="A697" s="63"/>
    </row>
    <row r="698" spans="1:1" x14ac:dyDescent="0.35">
      <c r="A698" s="63"/>
    </row>
    <row r="699" spans="1:1" x14ac:dyDescent="0.35">
      <c r="A699" s="63"/>
    </row>
    <row r="700" spans="1:1" x14ac:dyDescent="0.35">
      <c r="A700" s="63"/>
    </row>
    <row r="701" spans="1:1" x14ac:dyDescent="0.35">
      <c r="A701" s="63"/>
    </row>
    <row r="702" spans="1:1" x14ac:dyDescent="0.35">
      <c r="A702" s="63"/>
    </row>
    <row r="703" spans="1:1" x14ac:dyDescent="0.35">
      <c r="A703" s="63"/>
    </row>
    <row r="704" spans="1:1" x14ac:dyDescent="0.35">
      <c r="A704" s="63"/>
    </row>
    <row r="705" spans="1:1" x14ac:dyDescent="0.35">
      <c r="A705" s="63"/>
    </row>
    <row r="706" spans="1:1" x14ac:dyDescent="0.35">
      <c r="A706" s="63"/>
    </row>
    <row r="707" spans="1:1" x14ac:dyDescent="0.35">
      <c r="A707" s="63"/>
    </row>
    <row r="708" spans="1:1" x14ac:dyDescent="0.35">
      <c r="A708" s="63"/>
    </row>
    <row r="709" spans="1:1" x14ac:dyDescent="0.35">
      <c r="A709" s="63"/>
    </row>
    <row r="710" spans="1:1" x14ac:dyDescent="0.35">
      <c r="A710" s="63"/>
    </row>
    <row r="711" spans="1:1" x14ac:dyDescent="0.35">
      <c r="A711" s="63"/>
    </row>
    <row r="712" spans="1:1" x14ac:dyDescent="0.35">
      <c r="A712" s="63"/>
    </row>
    <row r="713" spans="1:1" x14ac:dyDescent="0.35">
      <c r="A713" s="63"/>
    </row>
    <row r="714" spans="1:1" x14ac:dyDescent="0.35">
      <c r="A714" s="63"/>
    </row>
    <row r="715" spans="1:1" x14ac:dyDescent="0.35">
      <c r="A715" s="63"/>
    </row>
    <row r="716" spans="1:1" x14ac:dyDescent="0.35">
      <c r="A716" s="63"/>
    </row>
    <row r="717" spans="1:1" x14ac:dyDescent="0.35">
      <c r="A717" s="63"/>
    </row>
    <row r="718" spans="1:1" x14ac:dyDescent="0.35">
      <c r="A718" s="63"/>
    </row>
    <row r="719" spans="1:1" x14ac:dyDescent="0.35">
      <c r="A719" s="63"/>
    </row>
    <row r="720" spans="1:1" x14ac:dyDescent="0.35">
      <c r="A720" s="63"/>
    </row>
    <row r="721" spans="1:1" x14ac:dyDescent="0.35">
      <c r="A721" s="63"/>
    </row>
    <row r="722" spans="1:1" x14ac:dyDescent="0.35">
      <c r="A722" s="63"/>
    </row>
    <row r="723" spans="1:1" x14ac:dyDescent="0.35">
      <c r="A723" s="63"/>
    </row>
    <row r="724" spans="1:1" x14ac:dyDescent="0.35">
      <c r="A724" s="63"/>
    </row>
    <row r="725" spans="1:1" x14ac:dyDescent="0.35">
      <c r="A725" s="63"/>
    </row>
    <row r="726" spans="1:1" x14ac:dyDescent="0.35">
      <c r="A726" s="63"/>
    </row>
    <row r="727" spans="1:1" x14ac:dyDescent="0.35">
      <c r="A727" s="63"/>
    </row>
    <row r="728" spans="1:1" x14ac:dyDescent="0.35">
      <c r="A728" s="63"/>
    </row>
    <row r="729" spans="1:1" x14ac:dyDescent="0.35">
      <c r="A729" s="63"/>
    </row>
    <row r="730" spans="1:1" x14ac:dyDescent="0.35">
      <c r="A730" s="63"/>
    </row>
    <row r="731" spans="1:1" x14ac:dyDescent="0.35">
      <c r="A731" s="63"/>
    </row>
    <row r="732" spans="1:1" x14ac:dyDescent="0.35">
      <c r="A732" s="63"/>
    </row>
    <row r="733" spans="1:1" x14ac:dyDescent="0.35">
      <c r="A733" s="63"/>
    </row>
    <row r="734" spans="1:1" x14ac:dyDescent="0.35">
      <c r="A734" s="63"/>
    </row>
    <row r="735" spans="1:1" x14ac:dyDescent="0.35">
      <c r="A735" s="63"/>
    </row>
    <row r="736" spans="1:1" x14ac:dyDescent="0.35">
      <c r="A736" s="63"/>
    </row>
    <row r="737" spans="1:1" x14ac:dyDescent="0.35">
      <c r="A737" s="63"/>
    </row>
    <row r="738" spans="1:1" x14ac:dyDescent="0.35">
      <c r="A738" s="63"/>
    </row>
    <row r="739" spans="1:1" x14ac:dyDescent="0.35">
      <c r="A739" s="63"/>
    </row>
    <row r="740" spans="1:1" x14ac:dyDescent="0.35">
      <c r="A740" s="63"/>
    </row>
    <row r="741" spans="1:1" x14ac:dyDescent="0.35">
      <c r="A741" s="63"/>
    </row>
    <row r="742" spans="1:1" x14ac:dyDescent="0.35">
      <c r="A742" s="63"/>
    </row>
    <row r="743" spans="1:1" x14ac:dyDescent="0.35">
      <c r="A743" s="63"/>
    </row>
    <row r="744" spans="1:1" x14ac:dyDescent="0.35">
      <c r="A744" s="63"/>
    </row>
    <row r="745" spans="1:1" x14ac:dyDescent="0.35">
      <c r="A745" s="63"/>
    </row>
    <row r="746" spans="1:1" x14ac:dyDescent="0.35">
      <c r="A746" s="63"/>
    </row>
    <row r="747" spans="1:1" x14ac:dyDescent="0.35">
      <c r="A747" s="63"/>
    </row>
    <row r="748" spans="1:1" x14ac:dyDescent="0.35">
      <c r="A748" s="63"/>
    </row>
    <row r="749" spans="1:1" x14ac:dyDescent="0.35">
      <c r="A749" s="63"/>
    </row>
    <row r="750" spans="1:1" x14ac:dyDescent="0.35">
      <c r="A750" s="63"/>
    </row>
    <row r="751" spans="1:1" x14ac:dyDescent="0.35">
      <c r="A751" s="63"/>
    </row>
    <row r="752" spans="1:1" x14ac:dyDescent="0.35">
      <c r="A752" s="63"/>
    </row>
    <row r="753" spans="1:1" x14ac:dyDescent="0.35">
      <c r="A753" s="63"/>
    </row>
    <row r="754" spans="1:1" x14ac:dyDescent="0.35">
      <c r="A754" s="63"/>
    </row>
    <row r="755" spans="1:1" x14ac:dyDescent="0.35">
      <c r="A755" s="63"/>
    </row>
    <row r="756" spans="1:1" x14ac:dyDescent="0.35">
      <c r="A756" s="63"/>
    </row>
    <row r="757" spans="1:1" x14ac:dyDescent="0.35">
      <c r="A757" s="63"/>
    </row>
    <row r="758" spans="1:1" x14ac:dyDescent="0.35">
      <c r="A758" s="63"/>
    </row>
    <row r="759" spans="1:1" x14ac:dyDescent="0.35">
      <c r="A759" s="63"/>
    </row>
    <row r="760" spans="1:1" x14ac:dyDescent="0.35">
      <c r="A760" s="63"/>
    </row>
    <row r="761" spans="1:1" x14ac:dyDescent="0.35">
      <c r="A761" s="63"/>
    </row>
    <row r="762" spans="1:1" x14ac:dyDescent="0.35">
      <c r="A762" s="63"/>
    </row>
    <row r="763" spans="1:1" x14ac:dyDescent="0.35">
      <c r="A763" s="63"/>
    </row>
    <row r="764" spans="1:1" x14ac:dyDescent="0.35">
      <c r="A764" s="63"/>
    </row>
    <row r="765" spans="1:1" x14ac:dyDescent="0.35">
      <c r="A765" s="63"/>
    </row>
    <row r="766" spans="1:1" x14ac:dyDescent="0.35">
      <c r="A766" s="63"/>
    </row>
    <row r="767" spans="1:1" x14ac:dyDescent="0.35">
      <c r="A767" s="63"/>
    </row>
    <row r="768" spans="1:1" x14ac:dyDescent="0.35">
      <c r="A768" s="63"/>
    </row>
    <row r="769" spans="1:1" x14ac:dyDescent="0.35">
      <c r="A769" s="63"/>
    </row>
    <row r="770" spans="1:1" x14ac:dyDescent="0.35">
      <c r="A770" s="63"/>
    </row>
    <row r="771" spans="1:1" x14ac:dyDescent="0.35">
      <c r="A771" s="63"/>
    </row>
    <row r="772" spans="1:1" x14ac:dyDescent="0.35">
      <c r="A772" s="63"/>
    </row>
    <row r="773" spans="1:1" x14ac:dyDescent="0.35">
      <c r="A773" s="63"/>
    </row>
    <row r="774" spans="1:1" x14ac:dyDescent="0.35">
      <c r="A774" s="63"/>
    </row>
    <row r="775" spans="1:1" x14ac:dyDescent="0.35">
      <c r="A775" s="63"/>
    </row>
    <row r="776" spans="1:1" x14ac:dyDescent="0.35">
      <c r="A776" s="63"/>
    </row>
    <row r="777" spans="1:1" x14ac:dyDescent="0.35">
      <c r="A777" s="63"/>
    </row>
    <row r="778" spans="1:1" x14ac:dyDescent="0.35">
      <c r="A778" s="63"/>
    </row>
    <row r="779" spans="1:1" x14ac:dyDescent="0.35">
      <c r="A779" s="63"/>
    </row>
    <row r="780" spans="1:1" x14ac:dyDescent="0.35">
      <c r="A780" s="63"/>
    </row>
    <row r="781" spans="1:1" x14ac:dyDescent="0.35">
      <c r="A781" s="63"/>
    </row>
    <row r="782" spans="1:1" x14ac:dyDescent="0.35">
      <c r="A782" s="63"/>
    </row>
    <row r="783" spans="1:1" x14ac:dyDescent="0.35">
      <c r="A783" s="63"/>
    </row>
    <row r="784" spans="1:1" x14ac:dyDescent="0.35">
      <c r="A784" s="63"/>
    </row>
    <row r="785" spans="1:1" x14ac:dyDescent="0.35">
      <c r="A785" s="63"/>
    </row>
    <row r="786" spans="1:1" x14ac:dyDescent="0.35">
      <c r="A786" s="63"/>
    </row>
    <row r="787" spans="1:1" x14ac:dyDescent="0.35">
      <c r="A787" s="63"/>
    </row>
    <row r="788" spans="1:1" x14ac:dyDescent="0.35">
      <c r="A788" s="63"/>
    </row>
    <row r="789" spans="1:1" x14ac:dyDescent="0.35">
      <c r="A789" s="63"/>
    </row>
    <row r="790" spans="1:1" x14ac:dyDescent="0.35">
      <c r="A790" s="63"/>
    </row>
    <row r="791" spans="1:1" x14ac:dyDescent="0.35">
      <c r="A791" s="63"/>
    </row>
    <row r="792" spans="1:1" x14ac:dyDescent="0.35">
      <c r="A792" s="63"/>
    </row>
    <row r="793" spans="1:1" x14ac:dyDescent="0.35">
      <c r="A793" s="63"/>
    </row>
    <row r="794" spans="1:1" x14ac:dyDescent="0.35">
      <c r="A794" s="63"/>
    </row>
    <row r="795" spans="1:1" x14ac:dyDescent="0.35">
      <c r="A795" s="63"/>
    </row>
    <row r="796" spans="1:1" x14ac:dyDescent="0.35">
      <c r="A796" s="63"/>
    </row>
    <row r="797" spans="1:1" x14ac:dyDescent="0.35">
      <c r="A797" s="63"/>
    </row>
    <row r="798" spans="1:1" x14ac:dyDescent="0.35">
      <c r="A798" s="63"/>
    </row>
    <row r="799" spans="1:1" x14ac:dyDescent="0.35">
      <c r="A799" s="63"/>
    </row>
    <row r="800" spans="1:1" x14ac:dyDescent="0.35">
      <c r="A800" s="63"/>
    </row>
    <row r="801" spans="1:1" x14ac:dyDescent="0.35">
      <c r="A801" s="63"/>
    </row>
    <row r="802" spans="1:1" x14ac:dyDescent="0.35">
      <c r="A802" s="63"/>
    </row>
    <row r="803" spans="1:1" x14ac:dyDescent="0.35">
      <c r="A803" s="63"/>
    </row>
    <row r="804" spans="1:1" x14ac:dyDescent="0.35">
      <c r="A804" s="63"/>
    </row>
    <row r="805" spans="1:1" x14ac:dyDescent="0.35">
      <c r="A805" s="63"/>
    </row>
    <row r="806" spans="1:1" x14ac:dyDescent="0.35">
      <c r="A806" s="63"/>
    </row>
    <row r="807" spans="1:1" x14ac:dyDescent="0.35">
      <c r="A807" s="63"/>
    </row>
    <row r="808" spans="1:1" x14ac:dyDescent="0.35">
      <c r="A808" s="63"/>
    </row>
    <row r="809" spans="1:1" x14ac:dyDescent="0.35">
      <c r="A809" s="63"/>
    </row>
    <row r="810" spans="1:1" x14ac:dyDescent="0.35">
      <c r="A810" s="63"/>
    </row>
    <row r="811" spans="1:1" x14ac:dyDescent="0.35">
      <c r="A811" s="63"/>
    </row>
    <row r="812" spans="1:1" x14ac:dyDescent="0.35">
      <c r="A812" s="63"/>
    </row>
    <row r="813" spans="1:1" x14ac:dyDescent="0.35">
      <c r="A813" s="63"/>
    </row>
    <row r="814" spans="1:1" x14ac:dyDescent="0.35">
      <c r="A814" s="63"/>
    </row>
    <row r="815" spans="1:1" x14ac:dyDescent="0.35">
      <c r="A815" s="63"/>
    </row>
    <row r="816" spans="1:1" x14ac:dyDescent="0.35">
      <c r="A816" s="63"/>
    </row>
    <row r="817" spans="1:1" x14ac:dyDescent="0.35">
      <c r="A817" s="63"/>
    </row>
    <row r="818" spans="1:1" x14ac:dyDescent="0.35">
      <c r="A818" s="63"/>
    </row>
    <row r="819" spans="1:1" x14ac:dyDescent="0.35">
      <c r="A819" s="63"/>
    </row>
    <row r="820" spans="1:1" x14ac:dyDescent="0.35">
      <c r="A820" s="63"/>
    </row>
    <row r="821" spans="1:1" x14ac:dyDescent="0.35">
      <c r="A821" s="63"/>
    </row>
    <row r="822" spans="1:1" x14ac:dyDescent="0.35">
      <c r="A822" s="63"/>
    </row>
    <row r="823" spans="1:1" x14ac:dyDescent="0.35">
      <c r="A823" s="63"/>
    </row>
    <row r="824" spans="1:1" x14ac:dyDescent="0.35">
      <c r="A824" s="63"/>
    </row>
    <row r="825" spans="1:1" x14ac:dyDescent="0.35">
      <c r="A825" s="63"/>
    </row>
    <row r="826" spans="1:1" x14ac:dyDescent="0.35">
      <c r="A826" s="63"/>
    </row>
    <row r="827" spans="1:1" x14ac:dyDescent="0.35">
      <c r="A827" s="63"/>
    </row>
    <row r="828" spans="1:1" x14ac:dyDescent="0.35">
      <c r="A828" s="63"/>
    </row>
    <row r="829" spans="1:1" x14ac:dyDescent="0.35">
      <c r="A829" s="63"/>
    </row>
    <row r="830" spans="1:1" x14ac:dyDescent="0.35">
      <c r="A830" s="63"/>
    </row>
    <row r="831" spans="1:1" x14ac:dyDescent="0.35">
      <c r="A831" s="63"/>
    </row>
    <row r="832" spans="1:1" x14ac:dyDescent="0.35">
      <c r="A832" s="63"/>
    </row>
    <row r="833" spans="1:1" x14ac:dyDescent="0.35">
      <c r="A833" s="63"/>
    </row>
    <row r="834" spans="1:1" x14ac:dyDescent="0.35">
      <c r="A834" s="63"/>
    </row>
    <row r="835" spans="1:1" x14ac:dyDescent="0.35">
      <c r="A835" s="63"/>
    </row>
    <row r="836" spans="1:1" x14ac:dyDescent="0.35">
      <c r="A836" s="63"/>
    </row>
    <row r="837" spans="1:1" x14ac:dyDescent="0.35">
      <c r="A837" s="63"/>
    </row>
    <row r="838" spans="1:1" x14ac:dyDescent="0.35">
      <c r="A838" s="63"/>
    </row>
    <row r="839" spans="1:1" x14ac:dyDescent="0.35">
      <c r="A839" s="63"/>
    </row>
  </sheetData>
  <sheetProtection algorithmName="SHA-512" hashValue="ehdZnJvVFY2VjPnWQKHFaKmIsIgNB7DwicbId1D3HTqgg7CFsJl+uibMtcJvtmYMFYdpTlufq0in/2fmwU0MzQ==" saltValue="DEwGTQHKUlgGfUzgLgI8o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J11" sqref="J11:N11"/>
    </sheetView>
  </sheetViews>
  <sheetFormatPr defaultRowHeight="14.4" x14ac:dyDescent="0.35"/>
  <cols>
    <col min="1" max="1" width="30.6640625" style="53" customWidth="1"/>
    <col min="2" max="26" width="8.6640625" style="53" customWidth="1"/>
  </cols>
  <sheetData>
    <row r="1" spans="1:26" ht="26.25" customHeight="1" x14ac:dyDescent="0.25">
      <c r="A1" s="441" t="s">
        <v>433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</row>
    <row r="2" spans="1:26" ht="36.75" customHeight="1" x14ac:dyDescent="0.25">
      <c r="A2" s="442" t="s">
        <v>29</v>
      </c>
      <c r="B2" s="442" t="s">
        <v>30</v>
      </c>
      <c r="C2" s="442"/>
      <c r="D2" s="442" t="s">
        <v>31</v>
      </c>
      <c r="E2" s="442"/>
      <c r="F2" s="442" t="s">
        <v>32</v>
      </c>
      <c r="G2" s="442"/>
      <c r="H2" s="442" t="s">
        <v>33</v>
      </c>
      <c r="I2" s="442"/>
      <c r="J2" s="442" t="s">
        <v>34</v>
      </c>
      <c r="K2" s="442"/>
      <c r="L2" s="442" t="s">
        <v>35</v>
      </c>
      <c r="M2" s="442"/>
      <c r="N2" s="442" t="s">
        <v>36</v>
      </c>
      <c r="O2" s="442"/>
      <c r="P2" s="442" t="s">
        <v>454</v>
      </c>
      <c r="Q2" s="442"/>
      <c r="R2" s="442" t="s">
        <v>37</v>
      </c>
      <c r="S2" s="442"/>
      <c r="T2" s="442" t="s">
        <v>38</v>
      </c>
      <c r="U2" s="442"/>
      <c r="V2" s="442" t="s">
        <v>39</v>
      </c>
      <c r="W2" s="442"/>
      <c r="X2" s="442" t="s">
        <v>40</v>
      </c>
      <c r="Y2" s="442"/>
      <c r="Z2" s="442" t="s">
        <v>40</v>
      </c>
    </row>
    <row r="3" spans="1:26" ht="15" customHeight="1" x14ac:dyDescent="0.25">
      <c r="A3" s="442"/>
      <c r="B3" s="168" t="s">
        <v>41</v>
      </c>
      <c r="C3" s="168" t="s">
        <v>42</v>
      </c>
      <c r="D3" s="168" t="s">
        <v>41</v>
      </c>
      <c r="E3" s="168" t="s">
        <v>42</v>
      </c>
      <c r="F3" s="168" t="s">
        <v>41</v>
      </c>
      <c r="G3" s="168" t="s">
        <v>42</v>
      </c>
      <c r="H3" s="168" t="s">
        <v>41</v>
      </c>
      <c r="I3" s="168" t="s">
        <v>42</v>
      </c>
      <c r="J3" s="168" t="s">
        <v>41</v>
      </c>
      <c r="K3" s="168" t="s">
        <v>42</v>
      </c>
      <c r="L3" s="168" t="s">
        <v>41</v>
      </c>
      <c r="M3" s="168" t="s">
        <v>42</v>
      </c>
      <c r="N3" s="168" t="s">
        <v>41</v>
      </c>
      <c r="O3" s="168" t="s">
        <v>42</v>
      </c>
      <c r="P3" s="168" t="s">
        <v>41</v>
      </c>
      <c r="Q3" s="168" t="s">
        <v>42</v>
      </c>
      <c r="R3" s="168" t="s">
        <v>41</v>
      </c>
      <c r="S3" s="168" t="s">
        <v>42</v>
      </c>
      <c r="T3" s="168" t="s">
        <v>41</v>
      </c>
      <c r="U3" s="168" t="s">
        <v>42</v>
      </c>
      <c r="V3" s="168" t="s">
        <v>41</v>
      </c>
      <c r="W3" s="168" t="s">
        <v>42</v>
      </c>
      <c r="X3" s="168" t="s">
        <v>41</v>
      </c>
      <c r="Y3" s="168" t="s">
        <v>42</v>
      </c>
      <c r="Z3" s="442"/>
    </row>
    <row r="4" spans="1:26" ht="24.9" customHeight="1" x14ac:dyDescent="0.25">
      <c r="A4" s="312" t="s">
        <v>43</v>
      </c>
      <c r="B4" s="304">
        <v>3</v>
      </c>
      <c r="C4" s="307">
        <v>3</v>
      </c>
      <c r="D4" s="304"/>
      <c r="E4" s="305"/>
      <c r="F4" s="304"/>
      <c r="G4" s="305"/>
      <c r="H4" s="304"/>
      <c r="I4" s="305"/>
      <c r="J4" s="304"/>
      <c r="K4" s="305"/>
      <c r="L4" s="304"/>
      <c r="M4" s="305"/>
      <c r="N4" s="304"/>
      <c r="O4" s="305"/>
      <c r="P4" s="304"/>
      <c r="Q4" s="305"/>
      <c r="R4" s="304"/>
      <c r="S4" s="305"/>
      <c r="T4" s="304"/>
      <c r="U4" s="305"/>
      <c r="V4" s="304"/>
      <c r="W4" s="305"/>
      <c r="X4" s="172">
        <f>B4+D4+F4+H4+J4+L4+N4+P4+R4+T4+V4</f>
        <v>3</v>
      </c>
      <c r="Y4" s="172">
        <f>C4+E4+G4+I4+K4+M4+O4+Q4+S4+U4+W4</f>
        <v>3</v>
      </c>
      <c r="Z4" s="172">
        <f>X4+Y4</f>
        <v>6</v>
      </c>
    </row>
    <row r="5" spans="1:26" ht="24.9" customHeight="1" x14ac:dyDescent="0.25">
      <c r="A5" s="312" t="s">
        <v>407</v>
      </c>
      <c r="B5" s="306"/>
      <c r="C5" s="307"/>
      <c r="D5" s="306"/>
      <c r="E5" s="307"/>
      <c r="F5" s="306"/>
      <c r="G5" s="307"/>
      <c r="H5" s="306"/>
      <c r="I5" s="307"/>
      <c r="J5" s="306"/>
      <c r="K5" s="307"/>
      <c r="L5" s="306"/>
      <c r="M5" s="307"/>
      <c r="N5" s="306"/>
      <c r="O5" s="307"/>
      <c r="P5" s="306"/>
      <c r="Q5" s="307"/>
      <c r="R5" s="306"/>
      <c r="S5" s="307"/>
      <c r="T5" s="306"/>
      <c r="U5" s="307"/>
      <c r="V5" s="306"/>
      <c r="W5" s="307"/>
      <c r="X5" s="173">
        <f>B5+D5+F5+H5+J5+L5+N5+P5+R5+T5+V5</f>
        <v>0</v>
      </c>
      <c r="Y5" s="173">
        <f>C5+E5+G5+I5+K5+M5+O5+Q5+S5+U5+W5</f>
        <v>0</v>
      </c>
      <c r="Z5" s="173">
        <f t="shared" ref="Z5:Z47" si="0">X5+Y5</f>
        <v>0</v>
      </c>
    </row>
    <row r="6" spans="1:26" ht="24.9" customHeight="1" x14ac:dyDescent="0.25">
      <c r="A6" s="312" t="s">
        <v>408</v>
      </c>
      <c r="B6" s="306"/>
      <c r="C6" s="307"/>
      <c r="D6" s="306"/>
      <c r="E6" s="307"/>
      <c r="F6" s="306"/>
      <c r="G6" s="307"/>
      <c r="H6" s="306"/>
      <c r="I6" s="307"/>
      <c r="J6" s="306"/>
      <c r="K6" s="307"/>
      <c r="L6" s="306"/>
      <c r="M6" s="307"/>
      <c r="N6" s="306"/>
      <c r="O6" s="307"/>
      <c r="P6" s="306"/>
      <c r="Q6" s="307"/>
      <c r="R6" s="306"/>
      <c r="S6" s="307"/>
      <c r="T6" s="306"/>
      <c r="U6" s="307"/>
      <c r="V6" s="306"/>
      <c r="W6" s="307"/>
      <c r="X6" s="173">
        <f t="shared" ref="X6:X46" si="1">B6+D6+F6+H6+J6+L6+N6+P6+R6+T6+V6</f>
        <v>0</v>
      </c>
      <c r="Y6" s="173">
        <f t="shared" ref="Y6:Y46" si="2">C6+E6+G6+I6+K6+M6+O6+Q6+S6+U6+W6</f>
        <v>0</v>
      </c>
      <c r="Z6" s="173">
        <f t="shared" si="0"/>
        <v>0</v>
      </c>
    </row>
    <row r="7" spans="1:26" ht="24.9" customHeight="1" x14ac:dyDescent="0.25">
      <c r="A7" s="312" t="s">
        <v>409</v>
      </c>
      <c r="B7" s="306"/>
      <c r="C7" s="307"/>
      <c r="D7" s="306"/>
      <c r="E7" s="307"/>
      <c r="F7" s="306"/>
      <c r="G7" s="307"/>
      <c r="H7" s="306"/>
      <c r="I7" s="307"/>
      <c r="J7" s="306"/>
      <c r="K7" s="307"/>
      <c r="L7" s="306"/>
      <c r="M7" s="307"/>
      <c r="N7" s="306"/>
      <c r="O7" s="307"/>
      <c r="P7" s="306"/>
      <c r="Q7" s="307"/>
      <c r="R7" s="306"/>
      <c r="S7" s="307"/>
      <c r="T7" s="306"/>
      <c r="U7" s="307"/>
      <c r="V7" s="306"/>
      <c r="W7" s="307"/>
      <c r="X7" s="173">
        <f t="shared" si="1"/>
        <v>0</v>
      </c>
      <c r="Y7" s="173">
        <f t="shared" si="2"/>
        <v>0</v>
      </c>
      <c r="Z7" s="173">
        <f t="shared" si="0"/>
        <v>0</v>
      </c>
    </row>
    <row r="8" spans="1:26" ht="24.9" customHeight="1" x14ac:dyDescent="0.25">
      <c r="A8" s="312" t="s">
        <v>410</v>
      </c>
      <c r="B8" s="306"/>
      <c r="C8" s="307"/>
      <c r="D8" s="306"/>
      <c r="E8" s="307"/>
      <c r="F8" s="306"/>
      <c r="G8" s="307"/>
      <c r="H8" s="306">
        <v>1</v>
      </c>
      <c r="I8" s="307">
        <v>2</v>
      </c>
      <c r="J8" s="306"/>
      <c r="K8" s="307"/>
      <c r="L8" s="306"/>
      <c r="M8" s="307"/>
      <c r="N8" s="306"/>
      <c r="O8" s="307"/>
      <c r="P8" s="306"/>
      <c r="Q8" s="307"/>
      <c r="R8" s="306"/>
      <c r="S8" s="307"/>
      <c r="T8" s="306"/>
      <c r="U8" s="307"/>
      <c r="V8" s="306"/>
      <c r="W8" s="307"/>
      <c r="X8" s="173">
        <f t="shared" si="1"/>
        <v>1</v>
      </c>
      <c r="Y8" s="173">
        <f t="shared" si="2"/>
        <v>2</v>
      </c>
      <c r="Z8" s="173">
        <f t="shared" si="0"/>
        <v>3</v>
      </c>
    </row>
    <row r="9" spans="1:26" ht="24.9" customHeight="1" x14ac:dyDescent="0.25">
      <c r="A9" s="312" t="s">
        <v>411</v>
      </c>
      <c r="B9" s="306"/>
      <c r="C9" s="307"/>
      <c r="D9" s="306"/>
      <c r="E9" s="307"/>
      <c r="F9" s="306"/>
      <c r="G9" s="307"/>
      <c r="H9" s="306"/>
      <c r="I9" s="307"/>
      <c r="J9" s="306"/>
      <c r="K9" s="307"/>
      <c r="L9" s="306"/>
      <c r="M9" s="307"/>
      <c r="N9" s="306"/>
      <c r="O9" s="307"/>
      <c r="P9" s="306"/>
      <c r="Q9" s="307"/>
      <c r="R9" s="306"/>
      <c r="S9" s="307"/>
      <c r="T9" s="306"/>
      <c r="U9" s="307"/>
      <c r="V9" s="306"/>
      <c r="W9" s="307"/>
      <c r="X9" s="173">
        <f t="shared" si="1"/>
        <v>0</v>
      </c>
      <c r="Y9" s="173">
        <f t="shared" si="2"/>
        <v>0</v>
      </c>
      <c r="Z9" s="173">
        <f t="shared" si="0"/>
        <v>0</v>
      </c>
    </row>
    <row r="10" spans="1:26" ht="24.9" customHeight="1" x14ac:dyDescent="0.25">
      <c r="A10" s="312" t="s">
        <v>44</v>
      </c>
      <c r="B10" s="306"/>
      <c r="C10" s="307"/>
      <c r="D10" s="306"/>
      <c r="E10" s="307"/>
      <c r="F10" s="306"/>
      <c r="G10" s="307"/>
      <c r="H10" s="306"/>
      <c r="I10" s="307"/>
      <c r="J10" s="306">
        <v>1</v>
      </c>
      <c r="K10" s="307">
        <v>4</v>
      </c>
      <c r="L10" s="306">
        <v>7</v>
      </c>
      <c r="M10" s="307">
        <v>31</v>
      </c>
      <c r="N10" s="306">
        <v>1</v>
      </c>
      <c r="O10" s="307">
        <v>1</v>
      </c>
      <c r="P10" s="306"/>
      <c r="Q10" s="307"/>
      <c r="R10" s="306"/>
      <c r="S10" s="307"/>
      <c r="T10" s="306"/>
      <c r="U10" s="307"/>
      <c r="V10" s="306"/>
      <c r="W10" s="307"/>
      <c r="X10" s="173">
        <f t="shared" si="1"/>
        <v>9</v>
      </c>
      <c r="Y10" s="173">
        <f t="shared" si="2"/>
        <v>36</v>
      </c>
      <c r="Z10" s="173">
        <f t="shared" si="0"/>
        <v>45</v>
      </c>
    </row>
    <row r="11" spans="1:26" ht="24.9" customHeight="1" x14ac:dyDescent="0.25">
      <c r="A11" s="312" t="s">
        <v>45</v>
      </c>
      <c r="B11" s="306"/>
      <c r="C11" s="307"/>
      <c r="D11" s="306"/>
      <c r="E11" s="307"/>
      <c r="F11" s="306"/>
      <c r="G11" s="307"/>
      <c r="H11" s="306"/>
      <c r="I11" s="307"/>
      <c r="J11" s="306">
        <v>2</v>
      </c>
      <c r="K11" s="307">
        <v>11</v>
      </c>
      <c r="L11" s="306"/>
      <c r="M11" s="307">
        <v>1</v>
      </c>
      <c r="N11" s="306"/>
      <c r="O11" s="307">
        <v>1</v>
      </c>
      <c r="P11" s="306"/>
      <c r="Q11" s="307"/>
      <c r="R11" s="306"/>
      <c r="S11" s="307"/>
      <c r="T11" s="306"/>
      <c r="U11" s="307"/>
      <c r="V11" s="306"/>
      <c r="W11" s="307"/>
      <c r="X11" s="173">
        <f t="shared" si="1"/>
        <v>2</v>
      </c>
      <c r="Y11" s="173">
        <f t="shared" si="2"/>
        <v>13</v>
      </c>
      <c r="Z11" s="173">
        <f t="shared" si="0"/>
        <v>15</v>
      </c>
    </row>
    <row r="12" spans="1:26" ht="24.9" customHeight="1" x14ac:dyDescent="0.25">
      <c r="A12" s="312" t="s">
        <v>46</v>
      </c>
      <c r="B12" s="306"/>
      <c r="C12" s="307"/>
      <c r="D12" s="306"/>
      <c r="E12" s="307"/>
      <c r="F12" s="306"/>
      <c r="G12" s="307"/>
      <c r="H12" s="306"/>
      <c r="I12" s="307"/>
      <c r="J12" s="306">
        <v>5</v>
      </c>
      <c r="K12" s="307">
        <v>4</v>
      </c>
      <c r="L12" s="306"/>
      <c r="M12" s="307"/>
      <c r="N12" s="306"/>
      <c r="O12" s="307"/>
      <c r="P12" s="306"/>
      <c r="Q12" s="307"/>
      <c r="R12" s="306"/>
      <c r="S12" s="307"/>
      <c r="T12" s="306"/>
      <c r="U12" s="307"/>
      <c r="V12" s="306"/>
      <c r="W12" s="307"/>
      <c r="X12" s="173">
        <f t="shared" si="1"/>
        <v>5</v>
      </c>
      <c r="Y12" s="173">
        <f t="shared" si="2"/>
        <v>4</v>
      </c>
      <c r="Z12" s="173">
        <f t="shared" si="0"/>
        <v>9</v>
      </c>
    </row>
    <row r="13" spans="1:26" ht="24.9" customHeight="1" x14ac:dyDescent="0.25">
      <c r="A13" s="312" t="s">
        <v>47</v>
      </c>
      <c r="B13" s="306"/>
      <c r="C13" s="307"/>
      <c r="D13" s="306"/>
      <c r="E13" s="307"/>
      <c r="F13" s="306"/>
      <c r="G13" s="307"/>
      <c r="H13" s="306"/>
      <c r="I13" s="307"/>
      <c r="J13" s="306"/>
      <c r="K13" s="307"/>
      <c r="L13" s="306"/>
      <c r="M13" s="307"/>
      <c r="N13" s="306"/>
      <c r="O13" s="307"/>
      <c r="P13" s="306"/>
      <c r="Q13" s="307"/>
      <c r="R13" s="306"/>
      <c r="S13" s="307"/>
      <c r="T13" s="306"/>
      <c r="U13" s="307"/>
      <c r="V13" s="306"/>
      <c r="W13" s="307"/>
      <c r="X13" s="173">
        <f t="shared" si="1"/>
        <v>0</v>
      </c>
      <c r="Y13" s="173">
        <f t="shared" si="2"/>
        <v>0</v>
      </c>
      <c r="Z13" s="173">
        <f t="shared" si="0"/>
        <v>0</v>
      </c>
    </row>
    <row r="14" spans="1:26" ht="24.9" customHeight="1" x14ac:dyDescent="0.25">
      <c r="A14" s="312" t="s">
        <v>48</v>
      </c>
      <c r="B14" s="306"/>
      <c r="C14" s="307"/>
      <c r="D14" s="306"/>
      <c r="E14" s="307"/>
      <c r="F14" s="306"/>
      <c r="G14" s="307"/>
      <c r="H14" s="306"/>
      <c r="I14" s="307"/>
      <c r="J14" s="306"/>
      <c r="K14" s="307"/>
      <c r="L14" s="306"/>
      <c r="M14" s="307"/>
      <c r="N14" s="306"/>
      <c r="O14" s="307"/>
      <c r="P14" s="306"/>
      <c r="Q14" s="307"/>
      <c r="R14" s="306"/>
      <c r="S14" s="307"/>
      <c r="T14" s="306"/>
      <c r="U14" s="307"/>
      <c r="V14" s="306"/>
      <c r="W14" s="307"/>
      <c r="X14" s="173">
        <f t="shared" si="1"/>
        <v>0</v>
      </c>
      <c r="Y14" s="173">
        <f t="shared" si="2"/>
        <v>0</v>
      </c>
      <c r="Z14" s="173">
        <f t="shared" si="0"/>
        <v>0</v>
      </c>
    </row>
    <row r="15" spans="1:26" ht="24.9" customHeight="1" x14ac:dyDescent="0.25">
      <c r="A15" s="312" t="s">
        <v>49</v>
      </c>
      <c r="B15" s="306"/>
      <c r="C15" s="307"/>
      <c r="D15" s="306"/>
      <c r="E15" s="307"/>
      <c r="F15" s="306"/>
      <c r="G15" s="307"/>
      <c r="H15" s="306"/>
      <c r="I15" s="307"/>
      <c r="J15" s="306"/>
      <c r="K15" s="307"/>
      <c r="L15" s="306"/>
      <c r="M15" s="307"/>
      <c r="N15" s="306"/>
      <c r="O15" s="307"/>
      <c r="P15" s="306"/>
      <c r="Q15" s="307"/>
      <c r="R15" s="306"/>
      <c r="S15" s="307"/>
      <c r="T15" s="306"/>
      <c r="U15" s="307"/>
      <c r="V15" s="306"/>
      <c r="W15" s="307"/>
      <c r="X15" s="173">
        <f t="shared" si="1"/>
        <v>0</v>
      </c>
      <c r="Y15" s="173">
        <f t="shared" si="2"/>
        <v>0</v>
      </c>
      <c r="Z15" s="173">
        <f t="shared" si="0"/>
        <v>0</v>
      </c>
    </row>
    <row r="16" spans="1:26" ht="24.9" customHeight="1" x14ac:dyDescent="0.25">
      <c r="A16" s="312" t="s">
        <v>50</v>
      </c>
      <c r="B16" s="306"/>
      <c r="C16" s="307"/>
      <c r="D16" s="306"/>
      <c r="E16" s="307"/>
      <c r="F16" s="306"/>
      <c r="G16" s="307"/>
      <c r="H16" s="306"/>
      <c r="I16" s="307"/>
      <c r="J16" s="306"/>
      <c r="K16" s="307"/>
      <c r="L16" s="306"/>
      <c r="M16" s="307"/>
      <c r="N16" s="306"/>
      <c r="O16" s="307"/>
      <c r="P16" s="306"/>
      <c r="Q16" s="307"/>
      <c r="R16" s="306"/>
      <c r="S16" s="307"/>
      <c r="T16" s="306"/>
      <c r="U16" s="307"/>
      <c r="V16" s="306"/>
      <c r="W16" s="307"/>
      <c r="X16" s="173">
        <f t="shared" si="1"/>
        <v>0</v>
      </c>
      <c r="Y16" s="173">
        <f t="shared" si="2"/>
        <v>0</v>
      </c>
      <c r="Z16" s="173">
        <f t="shared" si="0"/>
        <v>0</v>
      </c>
    </row>
    <row r="17" spans="1:26" ht="24.9" customHeight="1" x14ac:dyDescent="0.25">
      <c r="A17" s="312" t="s">
        <v>469</v>
      </c>
      <c r="B17" s="306"/>
      <c r="C17" s="307"/>
      <c r="D17" s="306"/>
      <c r="E17" s="307"/>
      <c r="F17" s="306"/>
      <c r="G17" s="307"/>
      <c r="H17" s="306"/>
      <c r="I17" s="307"/>
      <c r="J17" s="306"/>
      <c r="K17" s="307"/>
      <c r="L17" s="306"/>
      <c r="M17" s="307"/>
      <c r="N17" s="306"/>
      <c r="O17" s="307"/>
      <c r="P17" s="306"/>
      <c r="Q17" s="307"/>
      <c r="R17" s="306"/>
      <c r="S17" s="307"/>
      <c r="T17" s="306"/>
      <c r="U17" s="307"/>
      <c r="V17" s="306"/>
      <c r="W17" s="307"/>
      <c r="X17" s="173">
        <f t="shared" si="1"/>
        <v>0</v>
      </c>
      <c r="Y17" s="173">
        <f t="shared" si="2"/>
        <v>0</v>
      </c>
      <c r="Z17" s="173">
        <f t="shared" si="0"/>
        <v>0</v>
      </c>
    </row>
    <row r="18" spans="1:26" ht="24.9" customHeight="1" x14ac:dyDescent="0.25">
      <c r="A18" s="312" t="s">
        <v>53</v>
      </c>
      <c r="B18" s="306"/>
      <c r="C18" s="307"/>
      <c r="D18" s="306"/>
      <c r="E18" s="307"/>
      <c r="F18" s="306"/>
      <c r="G18" s="307"/>
      <c r="H18" s="306"/>
      <c r="I18" s="307"/>
      <c r="J18" s="306"/>
      <c r="K18" s="307"/>
      <c r="L18" s="306"/>
      <c r="M18" s="307"/>
      <c r="N18" s="306"/>
      <c r="O18" s="307"/>
      <c r="P18" s="306"/>
      <c r="Q18" s="307"/>
      <c r="R18" s="306"/>
      <c r="S18" s="307"/>
      <c r="T18" s="306"/>
      <c r="U18" s="307"/>
      <c r="V18" s="306"/>
      <c r="W18" s="307"/>
      <c r="X18" s="173">
        <f t="shared" si="1"/>
        <v>0</v>
      </c>
      <c r="Y18" s="173">
        <f t="shared" si="2"/>
        <v>0</v>
      </c>
      <c r="Z18" s="173">
        <f t="shared" si="0"/>
        <v>0</v>
      </c>
    </row>
    <row r="19" spans="1:26" ht="24.9" customHeight="1" x14ac:dyDescent="0.25">
      <c r="A19" s="312" t="s">
        <v>54</v>
      </c>
      <c r="B19" s="306"/>
      <c r="C19" s="307"/>
      <c r="D19" s="306"/>
      <c r="E19" s="307"/>
      <c r="F19" s="306"/>
      <c r="G19" s="307"/>
      <c r="H19" s="306"/>
      <c r="I19" s="307"/>
      <c r="J19" s="306"/>
      <c r="K19" s="307"/>
      <c r="L19" s="306"/>
      <c r="M19" s="307"/>
      <c r="N19" s="306"/>
      <c r="O19" s="307"/>
      <c r="P19" s="306"/>
      <c r="Q19" s="307"/>
      <c r="R19" s="306"/>
      <c r="S19" s="307"/>
      <c r="T19" s="306"/>
      <c r="U19" s="307"/>
      <c r="V19" s="306"/>
      <c r="W19" s="307"/>
      <c r="X19" s="173">
        <f t="shared" si="1"/>
        <v>0</v>
      </c>
      <c r="Y19" s="173">
        <f t="shared" si="2"/>
        <v>0</v>
      </c>
      <c r="Z19" s="173">
        <f t="shared" si="0"/>
        <v>0</v>
      </c>
    </row>
    <row r="20" spans="1:26" ht="24.9" customHeight="1" x14ac:dyDescent="0.25">
      <c r="A20" s="312" t="s">
        <v>55</v>
      </c>
      <c r="B20" s="306"/>
      <c r="C20" s="307"/>
      <c r="D20" s="306"/>
      <c r="E20" s="307"/>
      <c r="F20" s="306"/>
      <c r="G20" s="307"/>
      <c r="H20" s="306"/>
      <c r="I20" s="307"/>
      <c r="J20" s="306"/>
      <c r="K20" s="307"/>
      <c r="L20" s="306"/>
      <c r="M20" s="307"/>
      <c r="N20" s="306"/>
      <c r="O20" s="307"/>
      <c r="P20" s="306"/>
      <c r="Q20" s="307"/>
      <c r="R20" s="306"/>
      <c r="S20" s="307"/>
      <c r="T20" s="306"/>
      <c r="U20" s="307"/>
      <c r="V20" s="306"/>
      <c r="W20" s="307"/>
      <c r="X20" s="173">
        <f t="shared" si="1"/>
        <v>0</v>
      </c>
      <c r="Y20" s="173">
        <f t="shared" si="2"/>
        <v>0</v>
      </c>
      <c r="Z20" s="173">
        <f t="shared" si="0"/>
        <v>0</v>
      </c>
    </row>
    <row r="21" spans="1:26" ht="24.9" customHeight="1" x14ac:dyDescent="0.25">
      <c r="A21" s="312" t="s">
        <v>56</v>
      </c>
      <c r="B21" s="306"/>
      <c r="C21" s="307"/>
      <c r="D21" s="306"/>
      <c r="E21" s="307"/>
      <c r="F21" s="306"/>
      <c r="G21" s="307"/>
      <c r="H21" s="306"/>
      <c r="I21" s="307"/>
      <c r="J21" s="306"/>
      <c r="K21" s="307"/>
      <c r="L21" s="306"/>
      <c r="M21" s="307"/>
      <c r="N21" s="306"/>
      <c r="O21" s="307"/>
      <c r="P21" s="306"/>
      <c r="Q21" s="307"/>
      <c r="R21" s="306"/>
      <c r="S21" s="307"/>
      <c r="T21" s="306"/>
      <c r="U21" s="307"/>
      <c r="V21" s="306"/>
      <c r="W21" s="307"/>
      <c r="X21" s="173">
        <f t="shared" si="1"/>
        <v>0</v>
      </c>
      <c r="Y21" s="173">
        <f t="shared" si="2"/>
        <v>0</v>
      </c>
      <c r="Z21" s="173">
        <f t="shared" si="0"/>
        <v>0</v>
      </c>
    </row>
    <row r="22" spans="1:26" ht="24.9" customHeight="1" x14ac:dyDescent="0.25">
      <c r="A22" s="312" t="s">
        <v>57</v>
      </c>
      <c r="B22" s="306"/>
      <c r="C22" s="307"/>
      <c r="D22" s="306"/>
      <c r="E22" s="307"/>
      <c r="F22" s="306"/>
      <c r="G22" s="307"/>
      <c r="H22" s="306"/>
      <c r="I22" s="307"/>
      <c r="J22" s="306"/>
      <c r="K22" s="307"/>
      <c r="L22" s="306"/>
      <c r="M22" s="307"/>
      <c r="N22" s="306"/>
      <c r="O22" s="307"/>
      <c r="P22" s="306"/>
      <c r="Q22" s="307"/>
      <c r="R22" s="306"/>
      <c r="S22" s="307"/>
      <c r="T22" s="306"/>
      <c r="U22" s="307"/>
      <c r="V22" s="306"/>
      <c r="W22" s="307"/>
      <c r="X22" s="173">
        <f t="shared" si="1"/>
        <v>0</v>
      </c>
      <c r="Y22" s="173">
        <f t="shared" si="2"/>
        <v>0</v>
      </c>
      <c r="Z22" s="173">
        <f t="shared" si="0"/>
        <v>0</v>
      </c>
    </row>
    <row r="23" spans="1:26" ht="24.9" customHeight="1" x14ac:dyDescent="0.25">
      <c r="A23" s="312" t="s">
        <v>58</v>
      </c>
      <c r="B23" s="306"/>
      <c r="C23" s="307"/>
      <c r="D23" s="306"/>
      <c r="E23" s="307"/>
      <c r="F23" s="306"/>
      <c r="G23" s="307"/>
      <c r="H23" s="306"/>
      <c r="I23" s="307"/>
      <c r="J23" s="306"/>
      <c r="K23" s="307"/>
      <c r="L23" s="306"/>
      <c r="M23" s="307"/>
      <c r="N23" s="306"/>
      <c r="O23" s="307"/>
      <c r="P23" s="306"/>
      <c r="Q23" s="307"/>
      <c r="R23" s="306"/>
      <c r="S23" s="307"/>
      <c r="T23" s="306"/>
      <c r="U23" s="307"/>
      <c r="V23" s="306"/>
      <c r="W23" s="307"/>
      <c r="X23" s="173">
        <f t="shared" si="1"/>
        <v>0</v>
      </c>
      <c r="Y23" s="173">
        <f t="shared" si="2"/>
        <v>0</v>
      </c>
      <c r="Z23" s="173">
        <f t="shared" si="0"/>
        <v>0</v>
      </c>
    </row>
    <row r="24" spans="1:26" ht="24.9" customHeight="1" x14ac:dyDescent="0.25">
      <c r="A24" s="312" t="s">
        <v>59</v>
      </c>
      <c r="B24" s="306"/>
      <c r="C24" s="307"/>
      <c r="D24" s="306"/>
      <c r="E24" s="307"/>
      <c r="F24" s="306"/>
      <c r="G24" s="307"/>
      <c r="H24" s="306"/>
      <c r="I24" s="307"/>
      <c r="J24" s="306"/>
      <c r="K24" s="307"/>
      <c r="L24" s="306"/>
      <c r="M24" s="307"/>
      <c r="N24" s="306"/>
      <c r="O24" s="307"/>
      <c r="P24" s="306"/>
      <c r="Q24" s="307"/>
      <c r="R24" s="306"/>
      <c r="S24" s="307"/>
      <c r="T24" s="306"/>
      <c r="U24" s="307"/>
      <c r="V24" s="306"/>
      <c r="W24" s="307"/>
      <c r="X24" s="173">
        <f t="shared" si="1"/>
        <v>0</v>
      </c>
      <c r="Y24" s="173">
        <f t="shared" si="2"/>
        <v>0</v>
      </c>
      <c r="Z24" s="173">
        <f t="shared" si="0"/>
        <v>0</v>
      </c>
    </row>
    <row r="25" spans="1:26" ht="24.9" customHeight="1" x14ac:dyDescent="0.25">
      <c r="A25" s="312" t="s">
        <v>60</v>
      </c>
      <c r="B25" s="306"/>
      <c r="C25" s="307"/>
      <c r="D25" s="306"/>
      <c r="E25" s="307"/>
      <c r="F25" s="306"/>
      <c r="G25" s="307"/>
      <c r="H25" s="306"/>
      <c r="I25" s="307"/>
      <c r="J25" s="306"/>
      <c r="K25" s="307"/>
      <c r="L25" s="306"/>
      <c r="M25" s="307"/>
      <c r="N25" s="306"/>
      <c r="O25" s="307"/>
      <c r="P25" s="306"/>
      <c r="Q25" s="307"/>
      <c r="R25" s="306"/>
      <c r="S25" s="307"/>
      <c r="T25" s="306"/>
      <c r="U25" s="307"/>
      <c r="V25" s="306"/>
      <c r="W25" s="307"/>
      <c r="X25" s="173">
        <f t="shared" si="1"/>
        <v>0</v>
      </c>
      <c r="Y25" s="173">
        <f t="shared" si="2"/>
        <v>0</v>
      </c>
      <c r="Z25" s="173">
        <f t="shared" si="0"/>
        <v>0</v>
      </c>
    </row>
    <row r="26" spans="1:26" ht="24.9" customHeight="1" x14ac:dyDescent="0.25">
      <c r="A26" s="312" t="s">
        <v>61</v>
      </c>
      <c r="B26" s="306"/>
      <c r="C26" s="307"/>
      <c r="D26" s="306"/>
      <c r="E26" s="307"/>
      <c r="F26" s="306"/>
      <c r="G26" s="307"/>
      <c r="H26" s="306"/>
      <c r="I26" s="307"/>
      <c r="J26" s="306"/>
      <c r="K26" s="307"/>
      <c r="L26" s="306"/>
      <c r="M26" s="307"/>
      <c r="N26" s="306"/>
      <c r="O26" s="307"/>
      <c r="P26" s="306"/>
      <c r="Q26" s="307"/>
      <c r="R26" s="306"/>
      <c r="S26" s="307"/>
      <c r="T26" s="306"/>
      <c r="U26" s="307"/>
      <c r="V26" s="306"/>
      <c r="W26" s="307"/>
      <c r="X26" s="173">
        <f t="shared" si="1"/>
        <v>0</v>
      </c>
      <c r="Y26" s="173">
        <f t="shared" si="2"/>
        <v>0</v>
      </c>
      <c r="Z26" s="173">
        <f t="shared" si="0"/>
        <v>0</v>
      </c>
    </row>
    <row r="27" spans="1:26" ht="24.9" customHeight="1" x14ac:dyDescent="0.25">
      <c r="A27" s="312" t="s">
        <v>62</v>
      </c>
      <c r="B27" s="306"/>
      <c r="C27" s="307"/>
      <c r="D27" s="306"/>
      <c r="E27" s="307"/>
      <c r="F27" s="306"/>
      <c r="G27" s="307"/>
      <c r="H27" s="306"/>
      <c r="I27" s="307"/>
      <c r="J27" s="306"/>
      <c r="K27" s="307"/>
      <c r="L27" s="306"/>
      <c r="M27" s="307"/>
      <c r="N27" s="306"/>
      <c r="O27" s="307"/>
      <c r="P27" s="306"/>
      <c r="Q27" s="307"/>
      <c r="R27" s="306"/>
      <c r="S27" s="307"/>
      <c r="T27" s="306"/>
      <c r="U27" s="307"/>
      <c r="V27" s="306"/>
      <c r="W27" s="307"/>
      <c r="X27" s="173">
        <f t="shared" si="1"/>
        <v>0</v>
      </c>
      <c r="Y27" s="173">
        <f t="shared" si="2"/>
        <v>0</v>
      </c>
      <c r="Z27" s="173">
        <f t="shared" si="0"/>
        <v>0</v>
      </c>
    </row>
    <row r="28" spans="1:26" ht="24.9" customHeight="1" x14ac:dyDescent="0.25">
      <c r="A28" s="312" t="s">
        <v>63</v>
      </c>
      <c r="B28" s="306"/>
      <c r="C28" s="307"/>
      <c r="D28" s="306"/>
      <c r="E28" s="307"/>
      <c r="F28" s="306"/>
      <c r="G28" s="307"/>
      <c r="H28" s="306"/>
      <c r="I28" s="307"/>
      <c r="J28" s="306"/>
      <c r="K28" s="307"/>
      <c r="L28" s="306"/>
      <c r="M28" s="307"/>
      <c r="N28" s="306"/>
      <c r="O28" s="307"/>
      <c r="P28" s="306"/>
      <c r="Q28" s="307"/>
      <c r="R28" s="306"/>
      <c r="S28" s="307"/>
      <c r="T28" s="306"/>
      <c r="U28" s="307"/>
      <c r="V28" s="306"/>
      <c r="W28" s="307"/>
      <c r="X28" s="173">
        <f t="shared" si="1"/>
        <v>0</v>
      </c>
      <c r="Y28" s="173">
        <f t="shared" si="2"/>
        <v>0</v>
      </c>
      <c r="Z28" s="173">
        <f t="shared" si="0"/>
        <v>0</v>
      </c>
    </row>
    <row r="29" spans="1:26" ht="24.9" customHeight="1" x14ac:dyDescent="0.25">
      <c r="A29" s="312" t="s">
        <v>64</v>
      </c>
      <c r="B29" s="306"/>
      <c r="C29" s="307"/>
      <c r="D29" s="306"/>
      <c r="E29" s="307"/>
      <c r="F29" s="306"/>
      <c r="G29" s="307"/>
      <c r="H29" s="306"/>
      <c r="I29" s="307"/>
      <c r="J29" s="306"/>
      <c r="K29" s="307"/>
      <c r="L29" s="306"/>
      <c r="M29" s="307"/>
      <c r="N29" s="306"/>
      <c r="O29" s="307"/>
      <c r="P29" s="306"/>
      <c r="Q29" s="307"/>
      <c r="R29" s="306"/>
      <c r="S29" s="307"/>
      <c r="T29" s="306"/>
      <c r="U29" s="307"/>
      <c r="V29" s="306"/>
      <c r="W29" s="307"/>
      <c r="X29" s="173">
        <f t="shared" si="1"/>
        <v>0</v>
      </c>
      <c r="Y29" s="173">
        <f t="shared" si="2"/>
        <v>0</v>
      </c>
      <c r="Z29" s="173">
        <f t="shared" si="0"/>
        <v>0</v>
      </c>
    </row>
    <row r="30" spans="1:26" ht="24.9" customHeight="1" x14ac:dyDescent="0.25">
      <c r="A30" s="312" t="s">
        <v>65</v>
      </c>
      <c r="B30" s="306"/>
      <c r="C30" s="307"/>
      <c r="D30" s="306"/>
      <c r="E30" s="307"/>
      <c r="F30" s="306"/>
      <c r="G30" s="307"/>
      <c r="H30" s="306"/>
      <c r="I30" s="307"/>
      <c r="J30" s="306"/>
      <c r="K30" s="307"/>
      <c r="L30" s="306"/>
      <c r="M30" s="307"/>
      <c r="N30" s="306"/>
      <c r="O30" s="307"/>
      <c r="P30" s="306"/>
      <c r="Q30" s="307"/>
      <c r="R30" s="306"/>
      <c r="S30" s="307"/>
      <c r="T30" s="306"/>
      <c r="U30" s="307"/>
      <c r="V30" s="306"/>
      <c r="W30" s="307"/>
      <c r="X30" s="173">
        <f t="shared" si="1"/>
        <v>0</v>
      </c>
      <c r="Y30" s="173">
        <f t="shared" si="2"/>
        <v>0</v>
      </c>
      <c r="Z30" s="173">
        <f t="shared" si="0"/>
        <v>0</v>
      </c>
    </row>
    <row r="31" spans="1:26" ht="24.9" customHeight="1" x14ac:dyDescent="0.25">
      <c r="A31" s="312" t="s">
        <v>66</v>
      </c>
      <c r="B31" s="306"/>
      <c r="C31" s="307"/>
      <c r="D31" s="306"/>
      <c r="E31" s="307"/>
      <c r="F31" s="306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7"/>
      <c r="V31" s="306"/>
      <c r="W31" s="307"/>
      <c r="X31" s="173">
        <f t="shared" si="1"/>
        <v>0</v>
      </c>
      <c r="Y31" s="173">
        <f t="shared" si="2"/>
        <v>0</v>
      </c>
      <c r="Z31" s="173">
        <f t="shared" si="0"/>
        <v>0</v>
      </c>
    </row>
    <row r="32" spans="1:26" ht="24.9" customHeight="1" x14ac:dyDescent="0.25">
      <c r="A32" s="312" t="s">
        <v>67</v>
      </c>
      <c r="B32" s="306"/>
      <c r="C32" s="307"/>
      <c r="D32" s="306"/>
      <c r="E32" s="307"/>
      <c r="F32" s="306"/>
      <c r="G32" s="307"/>
      <c r="H32" s="306"/>
      <c r="I32" s="307"/>
      <c r="J32" s="306"/>
      <c r="K32" s="307"/>
      <c r="L32" s="306"/>
      <c r="M32" s="307"/>
      <c r="N32" s="306"/>
      <c r="O32" s="307"/>
      <c r="P32" s="306"/>
      <c r="Q32" s="307"/>
      <c r="R32" s="306"/>
      <c r="S32" s="307"/>
      <c r="T32" s="306"/>
      <c r="U32" s="307"/>
      <c r="V32" s="306"/>
      <c r="W32" s="307"/>
      <c r="X32" s="173">
        <f t="shared" si="1"/>
        <v>0</v>
      </c>
      <c r="Y32" s="173">
        <f t="shared" si="2"/>
        <v>0</v>
      </c>
      <c r="Z32" s="173">
        <f t="shared" si="0"/>
        <v>0</v>
      </c>
    </row>
    <row r="33" spans="1:26" ht="24.9" customHeight="1" x14ac:dyDescent="0.25">
      <c r="A33" s="312" t="s">
        <v>412</v>
      </c>
      <c r="B33" s="306"/>
      <c r="C33" s="307"/>
      <c r="D33" s="306"/>
      <c r="E33" s="307"/>
      <c r="F33" s="306"/>
      <c r="G33" s="307"/>
      <c r="H33" s="306"/>
      <c r="I33" s="307"/>
      <c r="J33" s="306"/>
      <c r="K33" s="307"/>
      <c r="L33" s="306"/>
      <c r="M33" s="307"/>
      <c r="N33" s="306"/>
      <c r="O33" s="307"/>
      <c r="P33" s="306"/>
      <c r="Q33" s="307"/>
      <c r="R33" s="306"/>
      <c r="S33" s="307"/>
      <c r="T33" s="306"/>
      <c r="U33" s="307"/>
      <c r="V33" s="306"/>
      <c r="W33" s="307"/>
      <c r="X33" s="173">
        <f t="shared" si="1"/>
        <v>0</v>
      </c>
      <c r="Y33" s="173">
        <f t="shared" si="2"/>
        <v>0</v>
      </c>
      <c r="Z33" s="173">
        <f t="shared" si="0"/>
        <v>0</v>
      </c>
    </row>
    <row r="34" spans="1:26" ht="24.9" customHeight="1" x14ac:dyDescent="0.25">
      <c r="A34" s="312" t="s">
        <v>413</v>
      </c>
      <c r="B34" s="306"/>
      <c r="C34" s="307"/>
      <c r="D34" s="306"/>
      <c r="E34" s="307"/>
      <c r="F34" s="306"/>
      <c r="G34" s="307"/>
      <c r="H34" s="306"/>
      <c r="I34" s="307"/>
      <c r="J34" s="306"/>
      <c r="K34" s="307"/>
      <c r="L34" s="306"/>
      <c r="M34" s="307"/>
      <c r="N34" s="306"/>
      <c r="O34" s="307"/>
      <c r="P34" s="306"/>
      <c r="Q34" s="307"/>
      <c r="R34" s="306"/>
      <c r="S34" s="307"/>
      <c r="T34" s="306"/>
      <c r="U34" s="307"/>
      <c r="V34" s="306"/>
      <c r="W34" s="307"/>
      <c r="X34" s="173">
        <f t="shared" si="1"/>
        <v>0</v>
      </c>
      <c r="Y34" s="173">
        <f t="shared" si="2"/>
        <v>0</v>
      </c>
      <c r="Z34" s="173">
        <f t="shared" si="0"/>
        <v>0</v>
      </c>
    </row>
    <row r="35" spans="1:26" ht="24.9" customHeight="1" x14ac:dyDescent="0.25">
      <c r="A35" s="312" t="s">
        <v>414</v>
      </c>
      <c r="B35" s="306"/>
      <c r="C35" s="307"/>
      <c r="D35" s="306"/>
      <c r="E35" s="307"/>
      <c r="F35" s="306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7"/>
      <c r="V35" s="306"/>
      <c r="W35" s="307"/>
      <c r="X35" s="173">
        <f t="shared" si="1"/>
        <v>0</v>
      </c>
      <c r="Y35" s="173">
        <f t="shared" si="2"/>
        <v>0</v>
      </c>
      <c r="Z35" s="173">
        <f t="shared" si="0"/>
        <v>0</v>
      </c>
    </row>
    <row r="36" spans="1:26" ht="24.9" customHeight="1" x14ac:dyDescent="0.25">
      <c r="A36" s="312" t="s">
        <v>68</v>
      </c>
      <c r="B36" s="306"/>
      <c r="C36" s="307"/>
      <c r="D36" s="306"/>
      <c r="E36" s="307"/>
      <c r="F36" s="306"/>
      <c r="G36" s="307"/>
      <c r="H36" s="306"/>
      <c r="I36" s="307"/>
      <c r="J36" s="306"/>
      <c r="K36" s="307"/>
      <c r="L36" s="306"/>
      <c r="M36" s="307"/>
      <c r="N36" s="306"/>
      <c r="O36" s="307"/>
      <c r="P36" s="306"/>
      <c r="Q36" s="307"/>
      <c r="R36" s="306"/>
      <c r="S36" s="307"/>
      <c r="T36" s="306"/>
      <c r="U36" s="307"/>
      <c r="V36" s="306"/>
      <c r="W36" s="307"/>
      <c r="X36" s="173">
        <f t="shared" si="1"/>
        <v>0</v>
      </c>
      <c r="Y36" s="173">
        <f t="shared" si="2"/>
        <v>0</v>
      </c>
      <c r="Z36" s="173">
        <f t="shared" si="0"/>
        <v>0</v>
      </c>
    </row>
    <row r="37" spans="1:26" ht="24.9" customHeight="1" x14ac:dyDescent="0.25">
      <c r="A37" s="312" t="s">
        <v>415</v>
      </c>
      <c r="B37" s="306"/>
      <c r="C37" s="307"/>
      <c r="D37" s="306"/>
      <c r="E37" s="307"/>
      <c r="F37" s="306"/>
      <c r="G37" s="307"/>
      <c r="H37" s="306"/>
      <c r="I37" s="307"/>
      <c r="J37" s="306"/>
      <c r="K37" s="307"/>
      <c r="L37" s="306"/>
      <c r="M37" s="307"/>
      <c r="N37" s="306"/>
      <c r="O37" s="307"/>
      <c r="P37" s="306"/>
      <c r="Q37" s="307"/>
      <c r="R37" s="306"/>
      <c r="S37" s="307"/>
      <c r="T37" s="306"/>
      <c r="U37" s="307"/>
      <c r="V37" s="306"/>
      <c r="W37" s="307"/>
      <c r="X37" s="173">
        <f t="shared" si="1"/>
        <v>0</v>
      </c>
      <c r="Y37" s="173">
        <f t="shared" si="2"/>
        <v>0</v>
      </c>
      <c r="Z37" s="173">
        <f t="shared" si="0"/>
        <v>0</v>
      </c>
    </row>
    <row r="38" spans="1:26" ht="24.9" customHeight="1" x14ac:dyDescent="0.25">
      <c r="A38" s="312" t="s">
        <v>416</v>
      </c>
      <c r="B38" s="306"/>
      <c r="C38" s="307"/>
      <c r="D38" s="306"/>
      <c r="E38" s="307"/>
      <c r="F38" s="306"/>
      <c r="G38" s="307"/>
      <c r="H38" s="306"/>
      <c r="I38" s="307"/>
      <c r="J38" s="306"/>
      <c r="K38" s="307"/>
      <c r="L38" s="306"/>
      <c r="M38" s="307"/>
      <c r="N38" s="306"/>
      <c r="O38" s="307"/>
      <c r="P38" s="306"/>
      <c r="Q38" s="307"/>
      <c r="R38" s="306"/>
      <c r="S38" s="307"/>
      <c r="T38" s="306"/>
      <c r="U38" s="307"/>
      <c r="V38" s="306"/>
      <c r="W38" s="307"/>
      <c r="X38" s="173">
        <f t="shared" si="1"/>
        <v>0</v>
      </c>
      <c r="Y38" s="173">
        <f t="shared" si="2"/>
        <v>0</v>
      </c>
      <c r="Z38" s="173">
        <f t="shared" si="0"/>
        <v>0</v>
      </c>
    </row>
    <row r="39" spans="1:26" ht="24.9" customHeight="1" x14ac:dyDescent="0.25">
      <c r="A39" s="312" t="s">
        <v>417</v>
      </c>
      <c r="B39" s="306"/>
      <c r="C39" s="307"/>
      <c r="D39" s="306"/>
      <c r="E39" s="307"/>
      <c r="F39" s="306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7"/>
      <c r="V39" s="306"/>
      <c r="W39" s="307"/>
      <c r="X39" s="173">
        <f t="shared" si="1"/>
        <v>0</v>
      </c>
      <c r="Y39" s="173">
        <f t="shared" si="2"/>
        <v>0</v>
      </c>
      <c r="Z39" s="173">
        <f t="shared" si="0"/>
        <v>0</v>
      </c>
    </row>
    <row r="40" spans="1:26" ht="24.9" customHeight="1" x14ac:dyDescent="0.25">
      <c r="A40" s="312" t="s">
        <v>69</v>
      </c>
      <c r="B40" s="306"/>
      <c r="C40" s="307"/>
      <c r="D40" s="306"/>
      <c r="E40" s="307"/>
      <c r="F40" s="306"/>
      <c r="G40" s="307"/>
      <c r="H40" s="306"/>
      <c r="I40" s="307"/>
      <c r="J40" s="306"/>
      <c r="K40" s="307"/>
      <c r="L40" s="306"/>
      <c r="M40" s="307"/>
      <c r="N40" s="306"/>
      <c r="O40" s="307"/>
      <c r="P40" s="306"/>
      <c r="Q40" s="307"/>
      <c r="R40" s="306"/>
      <c r="S40" s="307"/>
      <c r="T40" s="306"/>
      <c r="U40" s="307"/>
      <c r="V40" s="306"/>
      <c r="W40" s="307"/>
      <c r="X40" s="173">
        <f t="shared" si="1"/>
        <v>0</v>
      </c>
      <c r="Y40" s="173">
        <f t="shared" si="2"/>
        <v>0</v>
      </c>
      <c r="Z40" s="173">
        <f t="shared" si="0"/>
        <v>0</v>
      </c>
    </row>
    <row r="41" spans="1:26" ht="24.9" customHeight="1" x14ac:dyDescent="0.25">
      <c r="A41" s="312" t="s">
        <v>70</v>
      </c>
      <c r="B41" s="306"/>
      <c r="C41" s="307"/>
      <c r="D41" s="306"/>
      <c r="E41" s="307"/>
      <c r="F41" s="306"/>
      <c r="G41" s="307"/>
      <c r="H41" s="306"/>
      <c r="I41" s="307"/>
      <c r="J41" s="306"/>
      <c r="K41" s="307"/>
      <c r="L41" s="306"/>
      <c r="M41" s="307"/>
      <c r="N41" s="306"/>
      <c r="O41" s="307"/>
      <c r="P41" s="306"/>
      <c r="Q41" s="307"/>
      <c r="R41" s="306"/>
      <c r="S41" s="307"/>
      <c r="T41" s="306"/>
      <c r="U41" s="307"/>
      <c r="V41" s="306"/>
      <c r="W41" s="307"/>
      <c r="X41" s="173">
        <f t="shared" si="1"/>
        <v>0</v>
      </c>
      <c r="Y41" s="173">
        <f t="shared" si="2"/>
        <v>0</v>
      </c>
      <c r="Z41" s="173">
        <f t="shared" si="0"/>
        <v>0</v>
      </c>
    </row>
    <row r="42" spans="1:26" ht="24.9" customHeight="1" x14ac:dyDescent="0.25">
      <c r="A42" s="312" t="s">
        <v>71</v>
      </c>
      <c r="B42" s="306"/>
      <c r="C42" s="307"/>
      <c r="D42" s="306"/>
      <c r="E42" s="307"/>
      <c r="F42" s="306"/>
      <c r="G42" s="307"/>
      <c r="H42" s="306"/>
      <c r="I42" s="307"/>
      <c r="J42" s="306"/>
      <c r="K42" s="307"/>
      <c r="L42" s="306"/>
      <c r="M42" s="307"/>
      <c r="N42" s="306"/>
      <c r="O42" s="307"/>
      <c r="P42" s="306"/>
      <c r="Q42" s="307"/>
      <c r="R42" s="306"/>
      <c r="S42" s="307"/>
      <c r="T42" s="306"/>
      <c r="U42" s="307"/>
      <c r="V42" s="306"/>
      <c r="W42" s="307"/>
      <c r="X42" s="173">
        <f t="shared" si="1"/>
        <v>0</v>
      </c>
      <c r="Y42" s="173">
        <f t="shared" si="2"/>
        <v>0</v>
      </c>
      <c r="Z42" s="173">
        <f t="shared" si="0"/>
        <v>0</v>
      </c>
    </row>
    <row r="43" spans="1:26" ht="24.9" customHeight="1" x14ac:dyDescent="0.25">
      <c r="A43" s="312" t="s">
        <v>72</v>
      </c>
      <c r="B43" s="306"/>
      <c r="C43" s="307"/>
      <c r="D43" s="306"/>
      <c r="E43" s="307"/>
      <c r="F43" s="306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7"/>
      <c r="V43" s="306"/>
      <c r="W43" s="307"/>
      <c r="X43" s="173">
        <f t="shared" si="1"/>
        <v>0</v>
      </c>
      <c r="Y43" s="173">
        <f t="shared" si="2"/>
        <v>0</v>
      </c>
      <c r="Z43" s="173">
        <f t="shared" si="0"/>
        <v>0</v>
      </c>
    </row>
    <row r="44" spans="1:26" ht="24.9" customHeight="1" x14ac:dyDescent="0.25">
      <c r="A44" s="312" t="s">
        <v>73</v>
      </c>
      <c r="B44" s="306"/>
      <c r="C44" s="307"/>
      <c r="D44" s="306"/>
      <c r="E44" s="307"/>
      <c r="F44" s="306"/>
      <c r="G44" s="307"/>
      <c r="H44" s="306"/>
      <c r="I44" s="307"/>
      <c r="J44" s="306"/>
      <c r="K44" s="307"/>
      <c r="L44" s="306"/>
      <c r="M44" s="307"/>
      <c r="N44" s="306"/>
      <c r="O44" s="307"/>
      <c r="P44" s="306"/>
      <c r="Q44" s="307"/>
      <c r="R44" s="306"/>
      <c r="S44" s="307"/>
      <c r="T44" s="306"/>
      <c r="U44" s="307"/>
      <c r="V44" s="306"/>
      <c r="W44" s="307"/>
      <c r="X44" s="173">
        <f t="shared" si="1"/>
        <v>0</v>
      </c>
      <c r="Y44" s="173">
        <f t="shared" si="2"/>
        <v>0</v>
      </c>
      <c r="Z44" s="173">
        <f t="shared" si="0"/>
        <v>0</v>
      </c>
    </row>
    <row r="45" spans="1:26" ht="24.9" customHeight="1" x14ac:dyDescent="0.25">
      <c r="A45" s="312" t="s">
        <v>418</v>
      </c>
      <c r="B45" s="306"/>
      <c r="C45" s="307"/>
      <c r="D45" s="306"/>
      <c r="E45" s="307"/>
      <c r="F45" s="306"/>
      <c r="G45" s="307"/>
      <c r="H45" s="306"/>
      <c r="I45" s="307"/>
      <c r="J45" s="306"/>
      <c r="K45" s="307"/>
      <c r="L45" s="306"/>
      <c r="M45" s="307"/>
      <c r="N45" s="306"/>
      <c r="O45" s="307"/>
      <c r="P45" s="306"/>
      <c r="Q45" s="307"/>
      <c r="R45" s="306"/>
      <c r="S45" s="307"/>
      <c r="T45" s="306"/>
      <c r="U45" s="307"/>
      <c r="V45" s="306"/>
      <c r="W45" s="307"/>
      <c r="X45" s="173">
        <f t="shared" si="1"/>
        <v>0</v>
      </c>
      <c r="Y45" s="173">
        <f t="shared" si="2"/>
        <v>0</v>
      </c>
      <c r="Z45" s="173">
        <f t="shared" si="0"/>
        <v>0</v>
      </c>
    </row>
    <row r="46" spans="1:26" ht="24.9" customHeight="1" x14ac:dyDescent="0.25">
      <c r="A46" s="312" t="s">
        <v>74</v>
      </c>
      <c r="B46" s="306"/>
      <c r="C46" s="307"/>
      <c r="D46" s="306"/>
      <c r="E46" s="307"/>
      <c r="F46" s="306"/>
      <c r="G46" s="307"/>
      <c r="H46" s="306"/>
      <c r="I46" s="307"/>
      <c r="J46" s="306"/>
      <c r="K46" s="307"/>
      <c r="L46" s="306"/>
      <c r="M46" s="307"/>
      <c r="N46" s="306"/>
      <c r="O46" s="307"/>
      <c r="P46" s="306"/>
      <c r="Q46" s="307"/>
      <c r="R46" s="306"/>
      <c r="S46" s="307"/>
      <c r="T46" s="306"/>
      <c r="U46" s="307"/>
      <c r="V46" s="306"/>
      <c r="W46" s="307"/>
      <c r="X46" s="173">
        <f t="shared" si="1"/>
        <v>0</v>
      </c>
      <c r="Y46" s="173">
        <f t="shared" si="2"/>
        <v>0</v>
      </c>
      <c r="Z46" s="173">
        <f t="shared" si="0"/>
        <v>0</v>
      </c>
    </row>
    <row r="47" spans="1:26" ht="24.9" customHeight="1" x14ac:dyDescent="0.25">
      <c r="A47" s="312" t="s">
        <v>75</v>
      </c>
      <c r="B47" s="306"/>
      <c r="C47" s="307"/>
      <c r="D47" s="306"/>
      <c r="E47" s="307"/>
      <c r="F47" s="306"/>
      <c r="G47" s="307"/>
      <c r="H47" s="306"/>
      <c r="I47" s="307"/>
      <c r="J47" s="306"/>
      <c r="K47" s="307"/>
      <c r="L47" s="306"/>
      <c r="M47" s="307"/>
      <c r="N47" s="306"/>
      <c r="O47" s="307"/>
      <c r="P47" s="306"/>
      <c r="Q47" s="307"/>
      <c r="R47" s="306"/>
      <c r="S47" s="307"/>
      <c r="T47" s="306"/>
      <c r="U47" s="307"/>
      <c r="V47" s="306"/>
      <c r="W47" s="307"/>
      <c r="X47" s="173">
        <f>B47+D47+F47+H47+J47+L47+N47+P47+R47+T47+V47</f>
        <v>0</v>
      </c>
      <c r="Y47" s="173">
        <f>C47+E47+G47+I47+K47+M47+O47+Q47+S47+U47+W47</f>
        <v>0</v>
      </c>
      <c r="Z47" s="174">
        <f t="shared" si="0"/>
        <v>0</v>
      </c>
    </row>
    <row r="48" spans="1:26" ht="15" customHeight="1" x14ac:dyDescent="0.25">
      <c r="A48" s="168" t="s">
        <v>76</v>
      </c>
      <c r="B48" s="220">
        <f t="shared" ref="B48:W48" si="3">SUM(B4:B47)</f>
        <v>3</v>
      </c>
      <c r="C48" s="220">
        <f t="shared" si="3"/>
        <v>3</v>
      </c>
      <c r="D48" s="220">
        <f t="shared" si="3"/>
        <v>0</v>
      </c>
      <c r="E48" s="220">
        <f t="shared" si="3"/>
        <v>0</v>
      </c>
      <c r="F48" s="220">
        <f t="shared" si="3"/>
        <v>0</v>
      </c>
      <c r="G48" s="220">
        <f t="shared" si="3"/>
        <v>0</v>
      </c>
      <c r="H48" s="220">
        <f t="shared" si="3"/>
        <v>1</v>
      </c>
      <c r="I48" s="220">
        <f t="shared" si="3"/>
        <v>2</v>
      </c>
      <c r="J48" s="220">
        <f t="shared" si="3"/>
        <v>8</v>
      </c>
      <c r="K48" s="220">
        <f t="shared" si="3"/>
        <v>19</v>
      </c>
      <c r="L48" s="220">
        <f t="shared" si="3"/>
        <v>7</v>
      </c>
      <c r="M48" s="220">
        <f t="shared" si="3"/>
        <v>32</v>
      </c>
      <c r="N48" s="220">
        <f t="shared" si="3"/>
        <v>1</v>
      </c>
      <c r="O48" s="220">
        <f t="shared" si="3"/>
        <v>2</v>
      </c>
      <c r="P48" s="220">
        <f t="shared" si="3"/>
        <v>0</v>
      </c>
      <c r="Q48" s="220">
        <f t="shared" si="3"/>
        <v>0</v>
      </c>
      <c r="R48" s="220">
        <f>SUM(R4:R47)</f>
        <v>0</v>
      </c>
      <c r="S48" s="220">
        <f>SUM(S4:S47)</f>
        <v>0</v>
      </c>
      <c r="T48" s="220">
        <f>SUM(T4:T47)</f>
        <v>0</v>
      </c>
      <c r="U48" s="220">
        <f>SUM(U4:U47)</f>
        <v>0</v>
      </c>
      <c r="V48" s="220">
        <f t="shared" si="3"/>
        <v>0</v>
      </c>
      <c r="W48" s="220">
        <f t="shared" si="3"/>
        <v>0</v>
      </c>
      <c r="X48" s="220">
        <f>SUM(X4:X47)</f>
        <v>20</v>
      </c>
      <c r="Y48" s="220">
        <f>SUM(Y4:Y47)</f>
        <v>58</v>
      </c>
      <c r="Z48" s="220">
        <f>X48+Y48</f>
        <v>78</v>
      </c>
    </row>
    <row r="49" spans="1:26" ht="9.9" customHeight="1" x14ac:dyDescent="0.35">
      <c r="A49" s="444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6"/>
      <c r="Y49" s="45"/>
      <c r="Z49" s="45"/>
    </row>
    <row r="50" spans="1:26" ht="15" customHeight="1" x14ac:dyDescent="0.35">
      <c r="A50" s="56" t="s">
        <v>77</v>
      </c>
      <c r="B50" s="56" t="s">
        <v>41</v>
      </c>
      <c r="C50" s="56" t="s">
        <v>42</v>
      </c>
      <c r="D50" s="56" t="s">
        <v>76</v>
      </c>
      <c r="E50" s="45"/>
      <c r="F50" s="46"/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5"/>
      <c r="Z50" s="45"/>
    </row>
    <row r="51" spans="1:26" ht="24.9" customHeight="1" x14ac:dyDescent="0.35">
      <c r="A51" s="170" t="s">
        <v>78</v>
      </c>
      <c r="B51" s="253"/>
      <c r="C51" s="298"/>
      <c r="D51" s="221">
        <f>SUM(B51:C51)</f>
        <v>0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8"/>
      <c r="Y51" s="45"/>
      <c r="Z51" s="45"/>
    </row>
    <row r="52" spans="1:26" ht="24.9" customHeight="1" x14ac:dyDescent="0.35">
      <c r="A52" s="171" t="s">
        <v>79</v>
      </c>
      <c r="B52" s="254"/>
      <c r="C52" s="300"/>
      <c r="D52" s="222">
        <f>SUM(B52:C52)</f>
        <v>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8"/>
      <c r="Y52" s="45"/>
      <c r="Z52" s="45"/>
    </row>
    <row r="53" spans="1:26" ht="15" customHeight="1" x14ac:dyDescent="0.35">
      <c r="A53" s="56" t="s">
        <v>76</v>
      </c>
      <c r="B53" s="178">
        <f>SUM(B51:B52)</f>
        <v>0</v>
      </c>
      <c r="C53" s="178">
        <f>SUM(C51:C52)</f>
        <v>0</v>
      </c>
      <c r="D53" s="178">
        <f>SUM(B53:C53)</f>
        <v>0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8"/>
      <c r="Y53" s="45"/>
      <c r="Z53" s="45"/>
    </row>
    <row r="54" spans="1:26" ht="9.9" customHeight="1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3.35" customHeight="1" x14ac:dyDescent="0.3">
      <c r="A55" s="49" t="s">
        <v>80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3.35" customHeight="1" x14ac:dyDescent="0.3">
      <c r="A56" s="313" t="s">
        <v>419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3.35" customHeight="1" x14ac:dyDescent="0.3">
      <c r="A57" s="51" t="s">
        <v>503</v>
      </c>
      <c r="B57" s="51"/>
      <c r="C57" s="51"/>
      <c r="D57" s="51"/>
      <c r="E57" s="51"/>
      <c r="F57" s="51"/>
      <c r="G57" s="51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3.35" customHeight="1" x14ac:dyDescent="0.3">
      <c r="A58" s="51" t="s">
        <v>81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26.4" customHeight="1" x14ac:dyDescent="0.3">
      <c r="A59" s="443" t="s">
        <v>420</v>
      </c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4.25" customHeight="1" x14ac:dyDescent="0.3">
      <c r="A60" s="134" t="s">
        <v>478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x14ac:dyDescent="0.35">
      <c r="A61" s="51"/>
    </row>
    <row r="76" spans="1:1" ht="16.2" x14ac:dyDescent="0.35">
      <c r="A76" s="54"/>
    </row>
  </sheetData>
  <sheetProtection algorithmName="SHA-512" hashValue="C5kZzMYdSYqbjHl71AXIFTNb/i/uJch0JHTbATtfQatrWvJedCE1goMYIOXgtiEWV+NmYnu3Ra7EpwIFJ3OxdA==" saltValue="BJDahccP1VJreKRt5nrEEg==" spinCount="100000" sheet="1" selectLockedCells="1"/>
  <mergeCells count="17"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  <mergeCell ref="V2:W2"/>
    <mergeCell ref="X2:Y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="80" zoomScaleNormal="80" workbookViewId="0">
      <pane xSplit="1" ySplit="3" topLeftCell="F4" activePane="bottomRight" state="frozen"/>
      <selection pane="topRight"/>
      <selection pane="bottomLeft"/>
      <selection pane="bottomRight" activeCell="F10" sqref="F10:S10"/>
    </sheetView>
  </sheetViews>
  <sheetFormatPr defaultColWidth="9.109375" defaultRowHeight="15" customHeight="1" x14ac:dyDescent="0.35"/>
  <cols>
    <col min="1" max="1" width="30.6640625" style="53" customWidth="1"/>
    <col min="2" max="28" width="8.6640625" style="53" customWidth="1"/>
    <col min="29" max="16384" width="9.109375" style="53"/>
  </cols>
  <sheetData>
    <row r="1" spans="1:31" s="55" customFormat="1" ht="30" customHeight="1" x14ac:dyDescent="0.25">
      <c r="A1" s="446" t="s">
        <v>434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7"/>
      <c r="Z1" s="448" t="s">
        <v>82</v>
      </c>
      <c r="AA1" s="449"/>
      <c r="AB1" s="450"/>
    </row>
    <row r="2" spans="1:31" s="45" customFormat="1" ht="19.5" customHeight="1" x14ac:dyDescent="0.35">
      <c r="A2" s="445" t="s">
        <v>83</v>
      </c>
      <c r="B2" s="445" t="s">
        <v>84</v>
      </c>
      <c r="C2" s="445"/>
      <c r="D2" s="445" t="s">
        <v>85</v>
      </c>
      <c r="E2" s="445"/>
      <c r="F2" s="445" t="s">
        <v>86</v>
      </c>
      <c r="G2" s="445"/>
      <c r="H2" s="445" t="s">
        <v>87</v>
      </c>
      <c r="I2" s="445"/>
      <c r="J2" s="445" t="s">
        <v>88</v>
      </c>
      <c r="K2" s="445"/>
      <c r="L2" s="445" t="s">
        <v>89</v>
      </c>
      <c r="M2" s="445"/>
      <c r="N2" s="445" t="s">
        <v>90</v>
      </c>
      <c r="O2" s="445"/>
      <c r="P2" s="445" t="s">
        <v>91</v>
      </c>
      <c r="Q2" s="445"/>
      <c r="R2" s="445" t="s">
        <v>92</v>
      </c>
      <c r="S2" s="445"/>
      <c r="T2" s="445" t="s">
        <v>93</v>
      </c>
      <c r="U2" s="445"/>
      <c r="V2" s="445" t="s">
        <v>94</v>
      </c>
      <c r="W2" s="445"/>
      <c r="X2" s="445" t="s">
        <v>95</v>
      </c>
      <c r="Y2" s="445"/>
      <c r="Z2" s="445" t="s">
        <v>40</v>
      </c>
      <c r="AA2" s="445"/>
      <c r="AB2" s="445" t="s">
        <v>40</v>
      </c>
    </row>
    <row r="3" spans="1:31" s="45" customFormat="1" ht="15" customHeight="1" x14ac:dyDescent="0.35">
      <c r="A3" s="445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56" t="s">
        <v>41</v>
      </c>
      <c r="Y3" s="56" t="s">
        <v>42</v>
      </c>
      <c r="Z3" s="56" t="s">
        <v>41</v>
      </c>
      <c r="AA3" s="56" t="s">
        <v>42</v>
      </c>
      <c r="AB3" s="445"/>
    </row>
    <row r="4" spans="1:31" s="57" customFormat="1" ht="24.9" customHeight="1" x14ac:dyDescent="0.25">
      <c r="A4" s="312" t="s">
        <v>43</v>
      </c>
      <c r="B4" s="304"/>
      <c r="C4" s="307"/>
      <c r="D4" s="253"/>
      <c r="E4" s="298"/>
      <c r="F4" s="253"/>
      <c r="G4" s="298"/>
      <c r="H4" s="253"/>
      <c r="I4" s="298"/>
      <c r="J4" s="253">
        <v>1</v>
      </c>
      <c r="K4" s="298"/>
      <c r="L4" s="253">
        <v>1</v>
      </c>
      <c r="M4" s="298"/>
      <c r="N4" s="253"/>
      <c r="O4" s="298">
        <v>1</v>
      </c>
      <c r="P4" s="253"/>
      <c r="Q4" s="298"/>
      <c r="R4" s="253"/>
      <c r="S4" s="298"/>
      <c r="T4" s="253"/>
      <c r="U4" s="298">
        <v>2</v>
      </c>
      <c r="V4" s="253"/>
      <c r="W4" s="298"/>
      <c r="X4" s="253">
        <v>1</v>
      </c>
      <c r="Y4" s="298"/>
      <c r="Z4" s="175">
        <f>B4+D4+F4+H4+J4+L4+N4+P4+R4+T4+V4+X4</f>
        <v>3</v>
      </c>
      <c r="AA4" s="175">
        <f>C4+E4+G4+I4+K4+M4+O4+Q4+S4+U4+W4+Y4</f>
        <v>3</v>
      </c>
      <c r="AB4" s="175">
        <f>Z4+AA4</f>
        <v>6</v>
      </c>
      <c r="AC4" s="166">
        <f>'Quadro 1'!X4</f>
        <v>3</v>
      </c>
      <c r="AD4" s="166">
        <f>'Quadro 1'!Y4</f>
        <v>3</v>
      </c>
      <c r="AE4" s="166">
        <f>'Quadro 1'!Z4</f>
        <v>6</v>
      </c>
    </row>
    <row r="5" spans="1:31" s="57" customFormat="1" ht="24.9" customHeight="1" x14ac:dyDescent="0.25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255"/>
      <c r="U5" s="299"/>
      <c r="V5" s="255"/>
      <c r="W5" s="299"/>
      <c r="X5" s="255"/>
      <c r="Y5" s="299"/>
      <c r="Z5" s="177">
        <f t="shared" ref="Z5:AA19" si="0">B5+D5+F5+H5+J5+L5+N5+P5+R5+T5+V5+X5</f>
        <v>0</v>
      </c>
      <c r="AA5" s="177">
        <f t="shared" si="0"/>
        <v>0</v>
      </c>
      <c r="AB5" s="177">
        <f>Z5+AA5</f>
        <v>0</v>
      </c>
      <c r="AC5" s="166">
        <f>'Quadro 1'!X5</f>
        <v>0</v>
      </c>
      <c r="AD5" s="166">
        <f>'Quadro 1'!Y5</f>
        <v>0</v>
      </c>
      <c r="AE5" s="166">
        <f>'Quadro 1'!Z5</f>
        <v>0</v>
      </c>
    </row>
    <row r="6" spans="1:31" s="57" customFormat="1" ht="24.9" customHeight="1" x14ac:dyDescent="0.25">
      <c r="A6" s="312" t="s">
        <v>408</v>
      </c>
      <c r="B6" s="306"/>
      <c r="C6" s="307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/>
      <c r="T6" s="255"/>
      <c r="U6" s="299"/>
      <c r="V6" s="255"/>
      <c r="W6" s="299"/>
      <c r="X6" s="255"/>
      <c r="Y6" s="299"/>
      <c r="Z6" s="177">
        <f t="shared" si="0"/>
        <v>0</v>
      </c>
      <c r="AA6" s="177">
        <f t="shared" si="0"/>
        <v>0</v>
      </c>
      <c r="AB6" s="177">
        <f t="shared" ref="AB6:AB47" si="1">Z6+AA6</f>
        <v>0</v>
      </c>
      <c r="AC6" s="166">
        <f>'Quadro 1'!X6</f>
        <v>0</v>
      </c>
      <c r="AD6" s="166">
        <f>'Quadro 1'!Y6</f>
        <v>0</v>
      </c>
      <c r="AE6" s="166">
        <f>'Quadro 1'!Z6</f>
        <v>0</v>
      </c>
    </row>
    <row r="7" spans="1:31" s="57" customFormat="1" ht="24.9" customHeight="1" x14ac:dyDescent="0.25">
      <c r="A7" s="312" t="s">
        <v>409</v>
      </c>
      <c r="B7" s="306"/>
      <c r="C7" s="307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/>
      <c r="Q7" s="299"/>
      <c r="R7" s="255"/>
      <c r="S7" s="299"/>
      <c r="T7" s="255"/>
      <c r="U7" s="299"/>
      <c r="V7" s="255"/>
      <c r="W7" s="299"/>
      <c r="X7" s="255"/>
      <c r="Y7" s="299"/>
      <c r="Z7" s="177">
        <f t="shared" si="0"/>
        <v>0</v>
      </c>
      <c r="AA7" s="177">
        <f t="shared" si="0"/>
        <v>0</v>
      </c>
      <c r="AB7" s="177">
        <f t="shared" si="1"/>
        <v>0</v>
      </c>
      <c r="AC7" s="166">
        <f>'Quadro 1'!X7</f>
        <v>0</v>
      </c>
      <c r="AD7" s="166">
        <f>'Quadro 1'!Y7</f>
        <v>0</v>
      </c>
      <c r="AE7" s="166">
        <f>'Quadro 1'!Z7</f>
        <v>0</v>
      </c>
    </row>
    <row r="8" spans="1:31" s="57" customFormat="1" ht="24.9" customHeight="1" x14ac:dyDescent="0.25">
      <c r="A8" s="312" t="s">
        <v>410</v>
      </c>
      <c r="B8" s="306"/>
      <c r="C8" s="307"/>
      <c r="D8" s="255"/>
      <c r="E8" s="299"/>
      <c r="F8" s="255"/>
      <c r="G8" s="299"/>
      <c r="H8" s="255"/>
      <c r="I8" s="299"/>
      <c r="J8" s="255"/>
      <c r="K8" s="299">
        <v>1</v>
      </c>
      <c r="L8" s="255"/>
      <c r="M8" s="299">
        <v>1</v>
      </c>
      <c r="N8" s="255"/>
      <c r="O8" s="299"/>
      <c r="P8" s="255">
        <v>1</v>
      </c>
      <c r="Q8" s="299"/>
      <c r="R8" s="255"/>
      <c r="S8" s="299"/>
      <c r="T8" s="255"/>
      <c r="U8" s="299"/>
      <c r="V8" s="255"/>
      <c r="W8" s="299"/>
      <c r="X8" s="255"/>
      <c r="Y8" s="299"/>
      <c r="Z8" s="177">
        <f t="shared" si="0"/>
        <v>1</v>
      </c>
      <c r="AA8" s="177">
        <f t="shared" si="0"/>
        <v>2</v>
      </c>
      <c r="AB8" s="177">
        <f t="shared" si="1"/>
        <v>3</v>
      </c>
      <c r="AC8" s="166">
        <f>'Quadro 1'!X8</f>
        <v>1</v>
      </c>
      <c r="AD8" s="166">
        <f>'Quadro 1'!Y8</f>
        <v>2</v>
      </c>
      <c r="AE8" s="166">
        <f>'Quadro 1'!Z8</f>
        <v>3</v>
      </c>
    </row>
    <row r="9" spans="1:31" s="57" customFormat="1" ht="24.9" customHeight="1" x14ac:dyDescent="0.25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/>
      <c r="R9" s="255"/>
      <c r="S9" s="299"/>
      <c r="T9" s="255"/>
      <c r="U9" s="299"/>
      <c r="V9" s="255"/>
      <c r="W9" s="299"/>
      <c r="X9" s="255"/>
      <c r="Y9" s="299"/>
      <c r="Z9" s="177">
        <f t="shared" si="0"/>
        <v>0</v>
      </c>
      <c r="AA9" s="177">
        <f t="shared" si="0"/>
        <v>0</v>
      </c>
      <c r="AB9" s="177">
        <f t="shared" si="1"/>
        <v>0</v>
      </c>
      <c r="AC9" s="166">
        <f>'Quadro 1'!X9</f>
        <v>0</v>
      </c>
      <c r="AD9" s="166">
        <f>'Quadro 1'!Y9</f>
        <v>0</v>
      </c>
      <c r="AE9" s="166">
        <f>'Quadro 1'!Z9</f>
        <v>0</v>
      </c>
    </row>
    <row r="10" spans="1:31" s="57" customFormat="1" ht="24.9" customHeight="1" x14ac:dyDescent="0.25">
      <c r="A10" s="312" t="s">
        <v>44</v>
      </c>
      <c r="B10" s="306"/>
      <c r="C10" s="307"/>
      <c r="D10" s="255"/>
      <c r="E10" s="299">
        <v>2</v>
      </c>
      <c r="F10" s="255">
        <v>2</v>
      </c>
      <c r="G10" s="299">
        <v>4</v>
      </c>
      <c r="H10" s="255"/>
      <c r="I10" s="299">
        <v>11</v>
      </c>
      <c r="J10" s="255">
        <v>4</v>
      </c>
      <c r="K10" s="299">
        <v>7</v>
      </c>
      <c r="L10" s="255">
        <v>2</v>
      </c>
      <c r="M10" s="299">
        <v>8</v>
      </c>
      <c r="N10" s="255">
        <v>1</v>
      </c>
      <c r="O10" s="299">
        <v>3</v>
      </c>
      <c r="P10" s="255"/>
      <c r="Q10" s="299"/>
      <c r="R10" s="255"/>
      <c r="S10" s="299">
        <v>1</v>
      </c>
      <c r="T10" s="255"/>
      <c r="U10" s="299"/>
      <c r="V10" s="255"/>
      <c r="W10" s="299"/>
      <c r="X10" s="255"/>
      <c r="Y10" s="299"/>
      <c r="Z10" s="177">
        <f t="shared" si="0"/>
        <v>9</v>
      </c>
      <c r="AA10" s="177">
        <f t="shared" si="0"/>
        <v>36</v>
      </c>
      <c r="AB10" s="177">
        <f t="shared" si="1"/>
        <v>45</v>
      </c>
      <c r="AC10" s="166">
        <f>'Quadro 1'!X10</f>
        <v>9</v>
      </c>
      <c r="AD10" s="166">
        <f>'Quadro 1'!Y10</f>
        <v>36</v>
      </c>
      <c r="AE10" s="166">
        <f>'Quadro 1'!Z10</f>
        <v>45</v>
      </c>
    </row>
    <row r="11" spans="1:31" s="57" customFormat="1" ht="24.9" customHeight="1" x14ac:dyDescent="0.25">
      <c r="A11" s="312" t="s">
        <v>45</v>
      </c>
      <c r="B11" s="306"/>
      <c r="C11" s="307"/>
      <c r="D11" s="255"/>
      <c r="E11" s="299"/>
      <c r="F11" s="255"/>
      <c r="G11" s="299"/>
      <c r="H11" s="255"/>
      <c r="I11" s="299"/>
      <c r="J11" s="255"/>
      <c r="K11" s="299">
        <v>2</v>
      </c>
      <c r="L11" s="255">
        <v>1</v>
      </c>
      <c r="M11" s="299">
        <v>1</v>
      </c>
      <c r="N11" s="255"/>
      <c r="O11" s="299">
        <v>2</v>
      </c>
      <c r="P11" s="255">
        <v>1</v>
      </c>
      <c r="Q11" s="299">
        <v>1</v>
      </c>
      <c r="R11" s="255"/>
      <c r="S11" s="299">
        <v>2</v>
      </c>
      <c r="T11" s="255"/>
      <c r="U11" s="299">
        <v>3</v>
      </c>
      <c r="V11" s="255"/>
      <c r="W11" s="299">
        <v>2</v>
      </c>
      <c r="X11" s="255"/>
      <c r="Y11" s="299"/>
      <c r="Z11" s="177">
        <f t="shared" si="0"/>
        <v>2</v>
      </c>
      <c r="AA11" s="177">
        <f t="shared" si="0"/>
        <v>13</v>
      </c>
      <c r="AB11" s="177">
        <f t="shared" si="1"/>
        <v>15</v>
      </c>
      <c r="AC11" s="166">
        <f>'Quadro 1'!X11</f>
        <v>2</v>
      </c>
      <c r="AD11" s="166">
        <f>'Quadro 1'!Y11</f>
        <v>13</v>
      </c>
      <c r="AE11" s="166">
        <f>'Quadro 1'!Z11</f>
        <v>15</v>
      </c>
    </row>
    <row r="12" spans="1:31" s="57" customFormat="1" ht="24.9" customHeight="1" x14ac:dyDescent="0.25">
      <c r="A12" s="312" t="s">
        <v>46</v>
      </c>
      <c r="B12" s="306"/>
      <c r="C12" s="307"/>
      <c r="D12" s="255">
        <v>1</v>
      </c>
      <c r="E12" s="299"/>
      <c r="F12" s="255"/>
      <c r="G12" s="299"/>
      <c r="H12" s="255"/>
      <c r="I12" s="299">
        <v>1</v>
      </c>
      <c r="J12" s="255"/>
      <c r="K12" s="299"/>
      <c r="L12" s="255"/>
      <c r="M12" s="299"/>
      <c r="N12" s="255">
        <v>2</v>
      </c>
      <c r="O12" s="299">
        <v>1</v>
      </c>
      <c r="P12" s="255">
        <v>1</v>
      </c>
      <c r="Q12" s="299"/>
      <c r="R12" s="255"/>
      <c r="S12" s="299">
        <v>1</v>
      </c>
      <c r="T12" s="255">
        <v>1</v>
      </c>
      <c r="U12" s="299">
        <v>1</v>
      </c>
      <c r="V12" s="255"/>
      <c r="W12" s="299"/>
      <c r="X12" s="255"/>
      <c r="Y12" s="299"/>
      <c r="Z12" s="177">
        <f t="shared" si="0"/>
        <v>5</v>
      </c>
      <c r="AA12" s="177">
        <f t="shared" si="0"/>
        <v>4</v>
      </c>
      <c r="AB12" s="177">
        <f t="shared" si="1"/>
        <v>9</v>
      </c>
      <c r="AC12" s="166">
        <f>'Quadro 1'!X12</f>
        <v>5</v>
      </c>
      <c r="AD12" s="166">
        <f>'Quadro 1'!Y12</f>
        <v>4</v>
      </c>
      <c r="AE12" s="166">
        <f>'Quadro 1'!Z12</f>
        <v>9</v>
      </c>
    </row>
    <row r="13" spans="1:31" s="57" customFormat="1" ht="24.9" customHeight="1" x14ac:dyDescent="0.25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255"/>
      <c r="W13" s="299"/>
      <c r="X13" s="255"/>
      <c r="Y13" s="299"/>
      <c r="Z13" s="177">
        <f t="shared" si="0"/>
        <v>0</v>
      </c>
      <c r="AA13" s="177">
        <f t="shared" si="0"/>
        <v>0</v>
      </c>
      <c r="AB13" s="177">
        <f t="shared" si="1"/>
        <v>0</v>
      </c>
      <c r="AC13" s="166">
        <f>'Quadro 1'!X13</f>
        <v>0</v>
      </c>
      <c r="AD13" s="166">
        <f>'Quadro 1'!Y13</f>
        <v>0</v>
      </c>
      <c r="AE13" s="166">
        <f>'Quadro 1'!Z13</f>
        <v>0</v>
      </c>
    </row>
    <row r="14" spans="1:31" s="57" customFormat="1" ht="24.9" customHeight="1" x14ac:dyDescent="0.25">
      <c r="A14" s="312" t="s">
        <v>48</v>
      </c>
      <c r="B14" s="306"/>
      <c r="C14" s="307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55"/>
      <c r="Q14" s="299"/>
      <c r="R14" s="255"/>
      <c r="S14" s="299"/>
      <c r="T14" s="255"/>
      <c r="U14" s="299"/>
      <c r="V14" s="255"/>
      <c r="W14" s="299"/>
      <c r="X14" s="255"/>
      <c r="Y14" s="299"/>
      <c r="Z14" s="177">
        <f t="shared" si="0"/>
        <v>0</v>
      </c>
      <c r="AA14" s="177">
        <f t="shared" si="0"/>
        <v>0</v>
      </c>
      <c r="AB14" s="177">
        <f t="shared" si="1"/>
        <v>0</v>
      </c>
      <c r="AC14" s="166">
        <f>'Quadro 1'!X14</f>
        <v>0</v>
      </c>
      <c r="AD14" s="166">
        <f>'Quadro 1'!Y14</f>
        <v>0</v>
      </c>
      <c r="AE14" s="166">
        <f>'Quadro 1'!Z14</f>
        <v>0</v>
      </c>
    </row>
    <row r="15" spans="1:31" s="57" customFormat="1" ht="24.9" customHeight="1" x14ac:dyDescent="0.25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255"/>
      <c r="W15" s="299"/>
      <c r="X15" s="255"/>
      <c r="Y15" s="299"/>
      <c r="Z15" s="177">
        <f t="shared" si="0"/>
        <v>0</v>
      </c>
      <c r="AA15" s="177">
        <f t="shared" si="0"/>
        <v>0</v>
      </c>
      <c r="AB15" s="177">
        <f t="shared" si="1"/>
        <v>0</v>
      </c>
      <c r="AC15" s="166">
        <f>'Quadro 1'!X15</f>
        <v>0</v>
      </c>
      <c r="AD15" s="166">
        <f>'Quadro 1'!Y15</f>
        <v>0</v>
      </c>
      <c r="AE15" s="166">
        <f>'Quadro 1'!Z15</f>
        <v>0</v>
      </c>
    </row>
    <row r="16" spans="1:31" s="57" customFormat="1" ht="24.9" customHeight="1" x14ac:dyDescent="0.25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255"/>
      <c r="W16" s="299"/>
      <c r="X16" s="255"/>
      <c r="Y16" s="299"/>
      <c r="Z16" s="177">
        <f t="shared" si="0"/>
        <v>0</v>
      </c>
      <c r="AA16" s="177">
        <f t="shared" si="0"/>
        <v>0</v>
      </c>
      <c r="AB16" s="177">
        <f t="shared" si="1"/>
        <v>0</v>
      </c>
      <c r="AC16" s="166">
        <f>'Quadro 1'!X16</f>
        <v>0</v>
      </c>
      <c r="AD16" s="166">
        <f>'Quadro 1'!Y16</f>
        <v>0</v>
      </c>
      <c r="AE16" s="166">
        <f>'Quadro 1'!Z16</f>
        <v>0</v>
      </c>
    </row>
    <row r="17" spans="1:31" s="57" customFormat="1" ht="24.9" customHeight="1" x14ac:dyDescent="0.25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255"/>
      <c r="W17" s="299"/>
      <c r="X17" s="255"/>
      <c r="Y17" s="299"/>
      <c r="Z17" s="177">
        <f t="shared" si="0"/>
        <v>0</v>
      </c>
      <c r="AA17" s="177">
        <f t="shared" si="0"/>
        <v>0</v>
      </c>
      <c r="AB17" s="177">
        <f t="shared" si="1"/>
        <v>0</v>
      </c>
      <c r="AC17" s="166">
        <f>'Quadro 1'!X17</f>
        <v>0</v>
      </c>
      <c r="AD17" s="166">
        <f>'Quadro 1'!Y17</f>
        <v>0</v>
      </c>
      <c r="AE17" s="166">
        <f>'Quadro 1'!Z17</f>
        <v>0</v>
      </c>
    </row>
    <row r="18" spans="1:31" s="57" customFormat="1" ht="24.9" customHeight="1" x14ac:dyDescent="0.25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255"/>
      <c r="W18" s="299"/>
      <c r="X18" s="255"/>
      <c r="Y18" s="299"/>
      <c r="Z18" s="177">
        <f t="shared" si="0"/>
        <v>0</v>
      </c>
      <c r="AA18" s="177">
        <f t="shared" si="0"/>
        <v>0</v>
      </c>
      <c r="AB18" s="177">
        <f t="shared" si="1"/>
        <v>0</v>
      </c>
      <c r="AC18" s="166">
        <f>'Quadro 1'!X18</f>
        <v>0</v>
      </c>
      <c r="AD18" s="166">
        <f>'Quadro 1'!Y18</f>
        <v>0</v>
      </c>
      <c r="AE18" s="166">
        <f>'Quadro 1'!Z18</f>
        <v>0</v>
      </c>
    </row>
    <row r="19" spans="1:31" s="57" customFormat="1" ht="24.9" customHeight="1" x14ac:dyDescent="0.25">
      <c r="A19" s="312" t="s">
        <v>54</v>
      </c>
      <c r="B19" s="306"/>
      <c r="C19" s="307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/>
      <c r="Q19" s="299"/>
      <c r="R19" s="255"/>
      <c r="S19" s="299"/>
      <c r="T19" s="255"/>
      <c r="U19" s="299"/>
      <c r="V19" s="255"/>
      <c r="W19" s="299"/>
      <c r="X19" s="255"/>
      <c r="Y19" s="299"/>
      <c r="Z19" s="177">
        <f t="shared" si="0"/>
        <v>0</v>
      </c>
      <c r="AA19" s="177">
        <f t="shared" si="0"/>
        <v>0</v>
      </c>
      <c r="AB19" s="177">
        <f t="shared" si="1"/>
        <v>0</v>
      </c>
      <c r="AC19" s="166">
        <f>'Quadro 1'!X19</f>
        <v>0</v>
      </c>
      <c r="AD19" s="166">
        <f>'Quadro 1'!Y19</f>
        <v>0</v>
      </c>
      <c r="AE19" s="166">
        <f>'Quadro 1'!Z19</f>
        <v>0</v>
      </c>
    </row>
    <row r="20" spans="1:31" s="57" customFormat="1" ht="24.9" customHeight="1" x14ac:dyDescent="0.25">
      <c r="A20" s="312" t="s">
        <v>55</v>
      </c>
      <c r="B20" s="306"/>
      <c r="C20" s="307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55"/>
      <c r="Q20" s="299"/>
      <c r="R20" s="255"/>
      <c r="S20" s="299"/>
      <c r="T20" s="255"/>
      <c r="U20" s="299"/>
      <c r="V20" s="255"/>
      <c r="W20" s="299"/>
      <c r="X20" s="255"/>
      <c r="Y20" s="299"/>
      <c r="Z20" s="177">
        <f t="shared" ref="Z20:AA47" si="2">B20+D20+F20+H20+J20+L20+N20+P20+R20+T20+V20+X20</f>
        <v>0</v>
      </c>
      <c r="AA20" s="177">
        <f t="shared" si="2"/>
        <v>0</v>
      </c>
      <c r="AB20" s="177">
        <f t="shared" si="1"/>
        <v>0</v>
      </c>
      <c r="AC20" s="166">
        <f>'Quadro 1'!X20</f>
        <v>0</v>
      </c>
      <c r="AD20" s="166">
        <f>'Quadro 1'!Y20</f>
        <v>0</v>
      </c>
      <c r="AE20" s="166">
        <f>'Quadro 1'!Z20</f>
        <v>0</v>
      </c>
    </row>
    <row r="21" spans="1:31" s="57" customFormat="1" ht="24.9" customHeight="1" x14ac:dyDescent="0.25">
      <c r="A21" s="312" t="s">
        <v>56</v>
      </c>
      <c r="B21" s="306"/>
      <c r="C21" s="307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55"/>
      <c r="Q21" s="299"/>
      <c r="R21" s="255"/>
      <c r="S21" s="299"/>
      <c r="T21" s="255"/>
      <c r="U21" s="299"/>
      <c r="V21" s="255"/>
      <c r="W21" s="299"/>
      <c r="X21" s="255"/>
      <c r="Y21" s="299"/>
      <c r="Z21" s="177">
        <f t="shared" si="2"/>
        <v>0</v>
      </c>
      <c r="AA21" s="177">
        <f t="shared" si="2"/>
        <v>0</v>
      </c>
      <c r="AB21" s="177">
        <f t="shared" si="1"/>
        <v>0</v>
      </c>
      <c r="AC21" s="166">
        <f>'Quadro 1'!X21</f>
        <v>0</v>
      </c>
      <c r="AD21" s="166">
        <f>'Quadro 1'!Y21</f>
        <v>0</v>
      </c>
      <c r="AE21" s="166">
        <f>'Quadro 1'!Z21</f>
        <v>0</v>
      </c>
    </row>
    <row r="22" spans="1:31" s="57" customFormat="1" ht="24.9" customHeight="1" x14ac:dyDescent="0.25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255"/>
      <c r="W22" s="299"/>
      <c r="X22" s="255"/>
      <c r="Y22" s="299"/>
      <c r="Z22" s="177">
        <f t="shared" si="2"/>
        <v>0</v>
      </c>
      <c r="AA22" s="177">
        <f t="shared" si="2"/>
        <v>0</v>
      </c>
      <c r="AB22" s="177">
        <f t="shared" si="1"/>
        <v>0</v>
      </c>
      <c r="AC22" s="166">
        <f>'Quadro 1'!X22</f>
        <v>0</v>
      </c>
      <c r="AD22" s="166">
        <f>'Quadro 1'!Y22</f>
        <v>0</v>
      </c>
      <c r="AE22" s="166">
        <f>'Quadro 1'!Z22</f>
        <v>0</v>
      </c>
    </row>
    <row r="23" spans="1:31" s="57" customFormat="1" ht="24.9" customHeight="1" x14ac:dyDescent="0.25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255"/>
      <c r="W23" s="299"/>
      <c r="X23" s="255"/>
      <c r="Y23" s="299"/>
      <c r="Z23" s="177">
        <f t="shared" si="2"/>
        <v>0</v>
      </c>
      <c r="AA23" s="177">
        <f t="shared" si="2"/>
        <v>0</v>
      </c>
      <c r="AB23" s="177">
        <f t="shared" si="1"/>
        <v>0</v>
      </c>
      <c r="AC23" s="166">
        <f>'Quadro 1'!X23</f>
        <v>0</v>
      </c>
      <c r="AD23" s="166">
        <f>'Quadro 1'!Y23</f>
        <v>0</v>
      </c>
      <c r="AE23" s="166">
        <f>'Quadro 1'!Z23</f>
        <v>0</v>
      </c>
    </row>
    <row r="24" spans="1:31" s="57" customFormat="1" ht="24.9" customHeight="1" x14ac:dyDescent="0.25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255"/>
      <c r="W24" s="299"/>
      <c r="X24" s="255"/>
      <c r="Y24" s="299"/>
      <c r="Z24" s="177">
        <f t="shared" si="2"/>
        <v>0</v>
      </c>
      <c r="AA24" s="177">
        <f t="shared" si="2"/>
        <v>0</v>
      </c>
      <c r="AB24" s="177">
        <f t="shared" si="1"/>
        <v>0</v>
      </c>
      <c r="AC24" s="166">
        <f>'Quadro 1'!X24</f>
        <v>0</v>
      </c>
      <c r="AD24" s="166">
        <f>'Quadro 1'!Y24</f>
        <v>0</v>
      </c>
      <c r="AE24" s="166">
        <f>'Quadro 1'!Z24</f>
        <v>0</v>
      </c>
    </row>
    <row r="25" spans="1:31" s="57" customFormat="1" ht="24.9" customHeight="1" x14ac:dyDescent="0.25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255"/>
      <c r="W25" s="299"/>
      <c r="X25" s="255"/>
      <c r="Y25" s="299"/>
      <c r="Z25" s="177">
        <f t="shared" si="2"/>
        <v>0</v>
      </c>
      <c r="AA25" s="177">
        <f t="shared" si="2"/>
        <v>0</v>
      </c>
      <c r="AB25" s="177">
        <f t="shared" si="1"/>
        <v>0</v>
      </c>
      <c r="AC25" s="166">
        <f>'Quadro 1'!X25</f>
        <v>0</v>
      </c>
      <c r="AD25" s="166">
        <f>'Quadro 1'!Y25</f>
        <v>0</v>
      </c>
      <c r="AE25" s="166">
        <f>'Quadro 1'!Z25</f>
        <v>0</v>
      </c>
    </row>
    <row r="26" spans="1:31" s="57" customFormat="1" ht="24.9" customHeight="1" x14ac:dyDescent="0.25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255"/>
      <c r="W26" s="299"/>
      <c r="X26" s="255"/>
      <c r="Y26" s="299"/>
      <c r="Z26" s="177">
        <f t="shared" si="2"/>
        <v>0</v>
      </c>
      <c r="AA26" s="177">
        <f t="shared" si="2"/>
        <v>0</v>
      </c>
      <c r="AB26" s="177">
        <f t="shared" si="1"/>
        <v>0</v>
      </c>
      <c r="AC26" s="166">
        <f>'Quadro 1'!X26</f>
        <v>0</v>
      </c>
      <c r="AD26" s="166">
        <f>'Quadro 1'!Y26</f>
        <v>0</v>
      </c>
      <c r="AE26" s="166">
        <f>'Quadro 1'!Z26</f>
        <v>0</v>
      </c>
    </row>
    <row r="27" spans="1:31" s="57" customFormat="1" ht="24.9" customHeight="1" x14ac:dyDescent="0.25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255"/>
      <c r="W27" s="299"/>
      <c r="X27" s="255"/>
      <c r="Y27" s="299"/>
      <c r="Z27" s="177">
        <f t="shared" si="2"/>
        <v>0</v>
      </c>
      <c r="AA27" s="177">
        <f t="shared" si="2"/>
        <v>0</v>
      </c>
      <c r="AB27" s="177">
        <f t="shared" si="1"/>
        <v>0</v>
      </c>
      <c r="AC27" s="166">
        <f>'Quadro 1'!X27</f>
        <v>0</v>
      </c>
      <c r="AD27" s="166">
        <f>'Quadro 1'!Y27</f>
        <v>0</v>
      </c>
      <c r="AE27" s="166">
        <f>'Quadro 1'!Z27</f>
        <v>0</v>
      </c>
    </row>
    <row r="28" spans="1:31" s="57" customFormat="1" ht="24.9" customHeight="1" x14ac:dyDescent="0.25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255"/>
      <c r="W28" s="299"/>
      <c r="X28" s="255"/>
      <c r="Y28" s="299"/>
      <c r="Z28" s="177">
        <f t="shared" si="2"/>
        <v>0</v>
      </c>
      <c r="AA28" s="177">
        <f t="shared" si="2"/>
        <v>0</v>
      </c>
      <c r="AB28" s="177">
        <f t="shared" si="1"/>
        <v>0</v>
      </c>
      <c r="AC28" s="166">
        <f>'Quadro 1'!X28</f>
        <v>0</v>
      </c>
      <c r="AD28" s="166">
        <f>'Quadro 1'!Y28</f>
        <v>0</v>
      </c>
      <c r="AE28" s="166">
        <f>'Quadro 1'!Z28</f>
        <v>0</v>
      </c>
    </row>
    <row r="29" spans="1:31" s="57" customFormat="1" ht="24.9" customHeight="1" x14ac:dyDescent="0.25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255"/>
      <c r="W29" s="299"/>
      <c r="X29" s="255"/>
      <c r="Y29" s="299"/>
      <c r="Z29" s="177">
        <f t="shared" si="2"/>
        <v>0</v>
      </c>
      <c r="AA29" s="177">
        <f t="shared" si="2"/>
        <v>0</v>
      </c>
      <c r="AB29" s="177">
        <f t="shared" si="1"/>
        <v>0</v>
      </c>
      <c r="AC29" s="166">
        <f>'Quadro 1'!X29</f>
        <v>0</v>
      </c>
      <c r="AD29" s="166">
        <f>'Quadro 1'!Y29</f>
        <v>0</v>
      </c>
      <c r="AE29" s="166">
        <f>'Quadro 1'!Z29</f>
        <v>0</v>
      </c>
    </row>
    <row r="30" spans="1:31" s="57" customFormat="1" ht="24.9" customHeight="1" x14ac:dyDescent="0.25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255"/>
      <c r="W30" s="299"/>
      <c r="X30" s="255"/>
      <c r="Y30" s="299"/>
      <c r="Z30" s="177">
        <f t="shared" si="2"/>
        <v>0</v>
      </c>
      <c r="AA30" s="177">
        <f t="shared" si="2"/>
        <v>0</v>
      </c>
      <c r="AB30" s="177">
        <f t="shared" si="1"/>
        <v>0</v>
      </c>
      <c r="AC30" s="166">
        <f>'Quadro 1'!X30</f>
        <v>0</v>
      </c>
      <c r="AD30" s="166">
        <f>'Quadro 1'!Y30</f>
        <v>0</v>
      </c>
      <c r="AE30" s="166">
        <f>'Quadro 1'!Z30</f>
        <v>0</v>
      </c>
    </row>
    <row r="31" spans="1:31" s="57" customFormat="1" ht="24.9" customHeight="1" x14ac:dyDescent="0.25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255"/>
      <c r="W31" s="299"/>
      <c r="X31" s="255"/>
      <c r="Y31" s="299"/>
      <c r="Z31" s="177">
        <f t="shared" si="2"/>
        <v>0</v>
      </c>
      <c r="AA31" s="177">
        <f t="shared" si="2"/>
        <v>0</v>
      </c>
      <c r="AB31" s="177">
        <f t="shared" si="1"/>
        <v>0</v>
      </c>
      <c r="AC31" s="166">
        <f>'Quadro 1'!X31</f>
        <v>0</v>
      </c>
      <c r="AD31" s="166">
        <f>'Quadro 1'!Y31</f>
        <v>0</v>
      </c>
      <c r="AE31" s="166">
        <f>'Quadro 1'!Z31</f>
        <v>0</v>
      </c>
    </row>
    <row r="32" spans="1:31" s="57" customFormat="1" ht="24.9" customHeight="1" x14ac:dyDescent="0.25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255"/>
      <c r="W32" s="299"/>
      <c r="X32" s="255"/>
      <c r="Y32" s="299"/>
      <c r="Z32" s="177">
        <f t="shared" si="2"/>
        <v>0</v>
      </c>
      <c r="AA32" s="177">
        <f t="shared" si="2"/>
        <v>0</v>
      </c>
      <c r="AB32" s="177">
        <f t="shared" si="1"/>
        <v>0</v>
      </c>
      <c r="AC32" s="166">
        <f>'Quadro 1'!X32</f>
        <v>0</v>
      </c>
      <c r="AD32" s="166">
        <f>'Quadro 1'!Y32</f>
        <v>0</v>
      </c>
      <c r="AE32" s="166">
        <f>'Quadro 1'!Z32</f>
        <v>0</v>
      </c>
    </row>
    <row r="33" spans="1:31" s="57" customFormat="1" ht="24.9" customHeight="1" x14ac:dyDescent="0.25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255"/>
      <c r="W33" s="299"/>
      <c r="X33" s="255"/>
      <c r="Y33" s="299"/>
      <c r="Z33" s="177">
        <f t="shared" si="2"/>
        <v>0</v>
      </c>
      <c r="AA33" s="177">
        <f t="shared" si="2"/>
        <v>0</v>
      </c>
      <c r="AB33" s="177">
        <f t="shared" si="1"/>
        <v>0</v>
      </c>
      <c r="AC33" s="166">
        <f>'Quadro 1'!X33</f>
        <v>0</v>
      </c>
      <c r="AD33" s="166">
        <f>'Quadro 1'!Y33</f>
        <v>0</v>
      </c>
      <c r="AE33" s="166">
        <f>'Quadro 1'!Z33</f>
        <v>0</v>
      </c>
    </row>
    <row r="34" spans="1:31" s="57" customFormat="1" ht="24.9" customHeight="1" x14ac:dyDescent="0.25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255"/>
      <c r="W34" s="299"/>
      <c r="X34" s="255"/>
      <c r="Y34" s="299"/>
      <c r="Z34" s="177">
        <f t="shared" si="2"/>
        <v>0</v>
      </c>
      <c r="AA34" s="177">
        <f t="shared" si="2"/>
        <v>0</v>
      </c>
      <c r="AB34" s="177">
        <f t="shared" si="1"/>
        <v>0</v>
      </c>
      <c r="AC34" s="166">
        <f>'Quadro 1'!X34</f>
        <v>0</v>
      </c>
      <c r="AD34" s="166">
        <f>'Quadro 1'!Y34</f>
        <v>0</v>
      </c>
      <c r="AE34" s="166">
        <f>'Quadro 1'!Z34</f>
        <v>0</v>
      </c>
    </row>
    <row r="35" spans="1:31" s="57" customFormat="1" ht="24.9" customHeight="1" x14ac:dyDescent="0.25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255"/>
      <c r="W35" s="299"/>
      <c r="X35" s="255"/>
      <c r="Y35" s="299"/>
      <c r="Z35" s="177">
        <f t="shared" si="2"/>
        <v>0</v>
      </c>
      <c r="AA35" s="177">
        <f t="shared" si="2"/>
        <v>0</v>
      </c>
      <c r="AB35" s="177">
        <f t="shared" si="1"/>
        <v>0</v>
      </c>
      <c r="AC35" s="166">
        <f>'Quadro 1'!X35</f>
        <v>0</v>
      </c>
      <c r="AD35" s="166">
        <f>'Quadro 1'!Y35</f>
        <v>0</v>
      </c>
      <c r="AE35" s="166">
        <f>'Quadro 1'!Z35</f>
        <v>0</v>
      </c>
    </row>
    <row r="36" spans="1:31" s="57" customFormat="1" ht="24.9" customHeight="1" x14ac:dyDescent="0.25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255"/>
      <c r="W36" s="299"/>
      <c r="X36" s="255"/>
      <c r="Y36" s="299"/>
      <c r="Z36" s="177">
        <f t="shared" si="2"/>
        <v>0</v>
      </c>
      <c r="AA36" s="177">
        <f t="shared" si="2"/>
        <v>0</v>
      </c>
      <c r="AB36" s="177">
        <f t="shared" si="1"/>
        <v>0</v>
      </c>
      <c r="AC36" s="166">
        <f>'Quadro 1'!X36</f>
        <v>0</v>
      </c>
      <c r="AD36" s="166">
        <f>'Quadro 1'!Y36</f>
        <v>0</v>
      </c>
      <c r="AE36" s="166">
        <f>'Quadro 1'!Z36</f>
        <v>0</v>
      </c>
    </row>
    <row r="37" spans="1:31" s="57" customFormat="1" ht="24.9" customHeight="1" x14ac:dyDescent="0.25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255"/>
      <c r="W37" s="299"/>
      <c r="X37" s="255"/>
      <c r="Y37" s="299"/>
      <c r="Z37" s="177">
        <f t="shared" si="2"/>
        <v>0</v>
      </c>
      <c r="AA37" s="177">
        <f t="shared" si="2"/>
        <v>0</v>
      </c>
      <c r="AB37" s="177">
        <f t="shared" si="1"/>
        <v>0</v>
      </c>
      <c r="AC37" s="166">
        <f>'Quadro 1'!X37</f>
        <v>0</v>
      </c>
      <c r="AD37" s="166">
        <f>'Quadro 1'!Y37</f>
        <v>0</v>
      </c>
      <c r="AE37" s="166">
        <f>'Quadro 1'!Z37</f>
        <v>0</v>
      </c>
    </row>
    <row r="38" spans="1:31" s="57" customFormat="1" ht="24.9" customHeight="1" x14ac:dyDescent="0.25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255"/>
      <c r="W38" s="299"/>
      <c r="X38" s="255"/>
      <c r="Y38" s="299"/>
      <c r="Z38" s="177">
        <f t="shared" si="2"/>
        <v>0</v>
      </c>
      <c r="AA38" s="177">
        <f t="shared" si="2"/>
        <v>0</v>
      </c>
      <c r="AB38" s="177">
        <f t="shared" si="1"/>
        <v>0</v>
      </c>
      <c r="AC38" s="166">
        <f>'Quadro 1'!X38</f>
        <v>0</v>
      </c>
      <c r="AD38" s="166">
        <f>'Quadro 1'!Y38</f>
        <v>0</v>
      </c>
      <c r="AE38" s="166">
        <f>'Quadro 1'!Z38</f>
        <v>0</v>
      </c>
    </row>
    <row r="39" spans="1:31" s="57" customFormat="1" ht="24.9" customHeight="1" x14ac:dyDescent="0.25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255"/>
      <c r="W39" s="299"/>
      <c r="X39" s="255"/>
      <c r="Y39" s="299"/>
      <c r="Z39" s="177">
        <f t="shared" si="2"/>
        <v>0</v>
      </c>
      <c r="AA39" s="177">
        <f t="shared" si="2"/>
        <v>0</v>
      </c>
      <c r="AB39" s="177">
        <f t="shared" si="1"/>
        <v>0</v>
      </c>
      <c r="AC39" s="166">
        <f>'Quadro 1'!X39</f>
        <v>0</v>
      </c>
      <c r="AD39" s="166">
        <f>'Quadro 1'!Y39</f>
        <v>0</v>
      </c>
      <c r="AE39" s="166">
        <f>'Quadro 1'!Z39</f>
        <v>0</v>
      </c>
    </row>
    <row r="40" spans="1:31" s="57" customFormat="1" ht="24.9" customHeight="1" x14ac:dyDescent="0.25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255"/>
      <c r="W40" s="299"/>
      <c r="X40" s="255"/>
      <c r="Y40" s="299"/>
      <c r="Z40" s="177">
        <f t="shared" si="2"/>
        <v>0</v>
      </c>
      <c r="AA40" s="177">
        <f t="shared" si="2"/>
        <v>0</v>
      </c>
      <c r="AB40" s="177">
        <f t="shared" si="1"/>
        <v>0</v>
      </c>
      <c r="AC40" s="166">
        <f>'Quadro 1'!X40</f>
        <v>0</v>
      </c>
      <c r="AD40" s="166">
        <f>'Quadro 1'!Y40</f>
        <v>0</v>
      </c>
      <c r="AE40" s="166">
        <f>'Quadro 1'!Z40</f>
        <v>0</v>
      </c>
    </row>
    <row r="41" spans="1:31" s="57" customFormat="1" ht="24.9" customHeight="1" x14ac:dyDescent="0.25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255"/>
      <c r="W41" s="299"/>
      <c r="X41" s="255"/>
      <c r="Y41" s="299"/>
      <c r="Z41" s="177">
        <f t="shared" si="2"/>
        <v>0</v>
      </c>
      <c r="AA41" s="177">
        <f t="shared" si="2"/>
        <v>0</v>
      </c>
      <c r="AB41" s="177">
        <f t="shared" si="1"/>
        <v>0</v>
      </c>
      <c r="AC41" s="166">
        <f>'Quadro 1'!X41</f>
        <v>0</v>
      </c>
      <c r="AD41" s="166">
        <f>'Quadro 1'!Y41</f>
        <v>0</v>
      </c>
      <c r="AE41" s="166">
        <f>'Quadro 1'!Z41</f>
        <v>0</v>
      </c>
    </row>
    <row r="42" spans="1:31" s="57" customFormat="1" ht="24.9" customHeight="1" x14ac:dyDescent="0.25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255"/>
      <c r="W42" s="299"/>
      <c r="X42" s="255"/>
      <c r="Y42" s="299"/>
      <c r="Z42" s="177">
        <f t="shared" si="2"/>
        <v>0</v>
      </c>
      <c r="AA42" s="177">
        <f t="shared" si="2"/>
        <v>0</v>
      </c>
      <c r="AB42" s="177">
        <f t="shared" si="1"/>
        <v>0</v>
      </c>
      <c r="AC42" s="166">
        <f>'Quadro 1'!X42</f>
        <v>0</v>
      </c>
      <c r="AD42" s="166">
        <f>'Quadro 1'!Y42</f>
        <v>0</v>
      </c>
      <c r="AE42" s="166">
        <f>'Quadro 1'!Z42</f>
        <v>0</v>
      </c>
    </row>
    <row r="43" spans="1:31" s="57" customFormat="1" ht="24.9" customHeight="1" x14ac:dyDescent="0.25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255"/>
      <c r="W43" s="299"/>
      <c r="X43" s="255"/>
      <c r="Y43" s="299"/>
      <c r="Z43" s="177">
        <f t="shared" si="2"/>
        <v>0</v>
      </c>
      <c r="AA43" s="177">
        <f t="shared" si="2"/>
        <v>0</v>
      </c>
      <c r="AB43" s="177">
        <f t="shared" si="1"/>
        <v>0</v>
      </c>
      <c r="AC43" s="166">
        <f>'Quadro 1'!X43</f>
        <v>0</v>
      </c>
      <c r="AD43" s="166">
        <f>'Quadro 1'!Y43</f>
        <v>0</v>
      </c>
      <c r="AE43" s="166">
        <f>'Quadro 1'!Z43</f>
        <v>0</v>
      </c>
    </row>
    <row r="44" spans="1:31" s="57" customFormat="1" ht="24.9" customHeight="1" x14ac:dyDescent="0.25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255"/>
      <c r="W44" s="299"/>
      <c r="X44" s="255"/>
      <c r="Y44" s="299"/>
      <c r="Z44" s="177">
        <f t="shared" si="2"/>
        <v>0</v>
      </c>
      <c r="AA44" s="177">
        <f t="shared" si="2"/>
        <v>0</v>
      </c>
      <c r="AB44" s="177">
        <f t="shared" si="1"/>
        <v>0</v>
      </c>
      <c r="AC44" s="166">
        <f>'Quadro 1'!X44</f>
        <v>0</v>
      </c>
      <c r="AD44" s="166">
        <f>'Quadro 1'!Y44</f>
        <v>0</v>
      </c>
      <c r="AE44" s="166">
        <f>'Quadro 1'!Z44</f>
        <v>0</v>
      </c>
    </row>
    <row r="45" spans="1:31" s="57" customFormat="1" ht="24.9" customHeight="1" x14ac:dyDescent="0.25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255"/>
      <c r="W45" s="299"/>
      <c r="X45" s="255"/>
      <c r="Y45" s="299"/>
      <c r="Z45" s="177">
        <f t="shared" si="2"/>
        <v>0</v>
      </c>
      <c r="AA45" s="177">
        <f t="shared" si="2"/>
        <v>0</v>
      </c>
      <c r="AB45" s="177">
        <f t="shared" si="1"/>
        <v>0</v>
      </c>
      <c r="AC45" s="166">
        <f>'Quadro 1'!X45</f>
        <v>0</v>
      </c>
      <c r="AD45" s="166">
        <f>'Quadro 1'!Y45</f>
        <v>0</v>
      </c>
      <c r="AE45" s="166">
        <f>'Quadro 1'!Z45</f>
        <v>0</v>
      </c>
    </row>
    <row r="46" spans="1:31" s="57" customFormat="1" ht="24.9" customHeight="1" x14ac:dyDescent="0.25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255"/>
      <c r="W46" s="299"/>
      <c r="X46" s="255"/>
      <c r="Y46" s="299"/>
      <c r="Z46" s="177">
        <f t="shared" si="2"/>
        <v>0</v>
      </c>
      <c r="AA46" s="177">
        <f t="shared" si="2"/>
        <v>0</v>
      </c>
      <c r="AB46" s="177">
        <f t="shared" si="1"/>
        <v>0</v>
      </c>
      <c r="AC46" s="166">
        <f>'Quadro 1'!X46</f>
        <v>0</v>
      </c>
      <c r="AD46" s="166">
        <f>'Quadro 1'!Y46</f>
        <v>0</v>
      </c>
      <c r="AE46" s="166">
        <f>'Quadro 1'!Z46</f>
        <v>0</v>
      </c>
    </row>
    <row r="47" spans="1:31" s="57" customFormat="1" ht="24.9" customHeight="1" x14ac:dyDescent="0.25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254"/>
      <c r="W47" s="300"/>
      <c r="X47" s="254"/>
      <c r="Y47" s="300"/>
      <c r="Z47" s="177">
        <f t="shared" si="2"/>
        <v>0</v>
      </c>
      <c r="AA47" s="176">
        <f t="shared" si="2"/>
        <v>0</v>
      </c>
      <c r="AB47" s="176">
        <f t="shared" si="1"/>
        <v>0</v>
      </c>
      <c r="AC47" s="166">
        <f>'Quadro 1'!X47</f>
        <v>0</v>
      </c>
      <c r="AD47" s="166">
        <f>'Quadro 1'!Y47</f>
        <v>0</v>
      </c>
      <c r="AE47" s="166">
        <f>'Quadro 1'!Z47</f>
        <v>0</v>
      </c>
    </row>
    <row r="48" spans="1:31" s="57" customFormat="1" ht="15" customHeight="1" x14ac:dyDescent="0.25">
      <c r="A48" s="56" t="s">
        <v>76</v>
      </c>
      <c r="B48" s="178">
        <f t="shared" ref="B48:AA48" si="3">SUM(B4:B47)</f>
        <v>0</v>
      </c>
      <c r="C48" s="178">
        <f t="shared" si="3"/>
        <v>0</v>
      </c>
      <c r="D48" s="178">
        <f t="shared" si="3"/>
        <v>1</v>
      </c>
      <c r="E48" s="178">
        <f t="shared" si="3"/>
        <v>2</v>
      </c>
      <c r="F48" s="178">
        <f t="shared" si="3"/>
        <v>2</v>
      </c>
      <c r="G48" s="178">
        <f t="shared" si="3"/>
        <v>4</v>
      </c>
      <c r="H48" s="178">
        <f t="shared" si="3"/>
        <v>0</v>
      </c>
      <c r="I48" s="178">
        <f t="shared" si="3"/>
        <v>12</v>
      </c>
      <c r="J48" s="178">
        <f t="shared" si="3"/>
        <v>5</v>
      </c>
      <c r="K48" s="178">
        <f t="shared" si="3"/>
        <v>10</v>
      </c>
      <c r="L48" s="178">
        <f t="shared" si="3"/>
        <v>4</v>
      </c>
      <c r="M48" s="178">
        <f t="shared" si="3"/>
        <v>10</v>
      </c>
      <c r="N48" s="178">
        <f t="shared" si="3"/>
        <v>3</v>
      </c>
      <c r="O48" s="178">
        <f t="shared" si="3"/>
        <v>7</v>
      </c>
      <c r="P48" s="178">
        <f t="shared" si="3"/>
        <v>3</v>
      </c>
      <c r="Q48" s="178">
        <f t="shared" si="3"/>
        <v>1</v>
      </c>
      <c r="R48" s="178">
        <f t="shared" si="3"/>
        <v>0</v>
      </c>
      <c r="S48" s="178">
        <f t="shared" si="3"/>
        <v>4</v>
      </c>
      <c r="T48" s="178">
        <f t="shared" si="3"/>
        <v>1</v>
      </c>
      <c r="U48" s="178">
        <f t="shared" si="3"/>
        <v>6</v>
      </c>
      <c r="V48" s="178">
        <f t="shared" si="3"/>
        <v>0</v>
      </c>
      <c r="W48" s="178">
        <f t="shared" si="3"/>
        <v>2</v>
      </c>
      <c r="X48" s="178">
        <f t="shared" si="3"/>
        <v>1</v>
      </c>
      <c r="Y48" s="178">
        <f t="shared" si="3"/>
        <v>0</v>
      </c>
      <c r="Z48" s="178">
        <f t="shared" si="3"/>
        <v>20</v>
      </c>
      <c r="AA48" s="178">
        <f t="shared" si="3"/>
        <v>58</v>
      </c>
      <c r="AB48" s="178">
        <f>Z48+AA48</f>
        <v>78</v>
      </c>
    </row>
    <row r="49" spans="1:31" s="45" customFormat="1" ht="9.9" customHeight="1" x14ac:dyDescent="0.35">
      <c r="A49" s="444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  <c r="Z49" s="58">
        <f>'Quadro 1'!X48</f>
        <v>20</v>
      </c>
      <c r="AA49" s="58">
        <f>'Quadro 1'!Y48</f>
        <v>58</v>
      </c>
      <c r="AB49" s="58">
        <f>'Quadro 1'!Z48</f>
        <v>78</v>
      </c>
    </row>
    <row r="50" spans="1:31" s="45" customFormat="1" ht="21.75" customHeight="1" x14ac:dyDescent="0.35">
      <c r="A50" s="445" t="s">
        <v>77</v>
      </c>
      <c r="B50" s="445" t="s">
        <v>84</v>
      </c>
      <c r="C50" s="445"/>
      <c r="D50" s="445" t="s">
        <v>85</v>
      </c>
      <c r="E50" s="445"/>
      <c r="F50" s="445" t="s">
        <v>86</v>
      </c>
      <c r="G50" s="445"/>
      <c r="H50" s="445" t="s">
        <v>87</v>
      </c>
      <c r="I50" s="445"/>
      <c r="J50" s="445" t="s">
        <v>88</v>
      </c>
      <c r="K50" s="445"/>
      <c r="L50" s="445" t="s">
        <v>89</v>
      </c>
      <c r="M50" s="445"/>
      <c r="N50" s="445" t="s">
        <v>90</v>
      </c>
      <c r="O50" s="445"/>
      <c r="P50" s="445" t="s">
        <v>91</v>
      </c>
      <c r="Q50" s="445"/>
      <c r="R50" s="445" t="s">
        <v>92</v>
      </c>
      <c r="S50" s="445"/>
      <c r="T50" s="445" t="s">
        <v>93</v>
      </c>
      <c r="U50" s="445"/>
      <c r="V50" s="445" t="s">
        <v>94</v>
      </c>
      <c r="W50" s="445"/>
      <c r="X50" s="445" t="s">
        <v>95</v>
      </c>
      <c r="Y50" s="445"/>
      <c r="Z50" s="445" t="s">
        <v>40</v>
      </c>
      <c r="AA50" s="445"/>
      <c r="AB50" s="445" t="s">
        <v>40</v>
      </c>
    </row>
    <row r="51" spans="1:31" s="45" customFormat="1" ht="15" customHeight="1" x14ac:dyDescent="0.35">
      <c r="A51" s="445"/>
      <c r="B51" s="56" t="s">
        <v>41</v>
      </c>
      <c r="C51" s="56" t="s">
        <v>42</v>
      </c>
      <c r="D51" s="56" t="s">
        <v>41</v>
      </c>
      <c r="E51" s="56" t="s">
        <v>42</v>
      </c>
      <c r="F51" s="56" t="s">
        <v>41</v>
      </c>
      <c r="G51" s="56" t="s">
        <v>42</v>
      </c>
      <c r="H51" s="56" t="s">
        <v>41</v>
      </c>
      <c r="I51" s="56" t="s">
        <v>42</v>
      </c>
      <c r="J51" s="56" t="s">
        <v>41</v>
      </c>
      <c r="K51" s="56" t="s">
        <v>42</v>
      </c>
      <c r="L51" s="56" t="s">
        <v>41</v>
      </c>
      <c r="M51" s="56" t="s">
        <v>42</v>
      </c>
      <c r="N51" s="56" t="s">
        <v>41</v>
      </c>
      <c r="O51" s="56" t="s">
        <v>42</v>
      </c>
      <c r="P51" s="56" t="s">
        <v>41</v>
      </c>
      <c r="Q51" s="56" t="s">
        <v>42</v>
      </c>
      <c r="R51" s="56" t="s">
        <v>41</v>
      </c>
      <c r="S51" s="56" t="s">
        <v>42</v>
      </c>
      <c r="T51" s="56" t="s">
        <v>41</v>
      </c>
      <c r="U51" s="56" t="s">
        <v>42</v>
      </c>
      <c r="V51" s="56" t="s">
        <v>41</v>
      </c>
      <c r="W51" s="56" t="s">
        <v>42</v>
      </c>
      <c r="X51" s="56" t="s">
        <v>41</v>
      </c>
      <c r="Y51" s="56" t="s">
        <v>42</v>
      </c>
      <c r="Z51" s="56" t="s">
        <v>41</v>
      </c>
      <c r="AA51" s="56" t="s">
        <v>42</v>
      </c>
      <c r="AB51" s="445"/>
    </row>
    <row r="52" spans="1:31" s="57" customFormat="1" ht="24.9" customHeight="1" x14ac:dyDescent="0.25">
      <c r="A52" s="169" t="s">
        <v>78</v>
      </c>
      <c r="B52" s="253"/>
      <c r="C52" s="298"/>
      <c r="D52" s="253"/>
      <c r="E52" s="298"/>
      <c r="F52" s="253"/>
      <c r="G52" s="298"/>
      <c r="H52" s="253"/>
      <c r="I52" s="298"/>
      <c r="J52" s="253"/>
      <c r="K52" s="298"/>
      <c r="L52" s="253"/>
      <c r="M52" s="298"/>
      <c r="N52" s="253"/>
      <c r="O52" s="298"/>
      <c r="P52" s="253"/>
      <c r="Q52" s="298"/>
      <c r="R52" s="253"/>
      <c r="S52" s="298"/>
      <c r="T52" s="253"/>
      <c r="U52" s="298"/>
      <c r="V52" s="253"/>
      <c r="W52" s="298"/>
      <c r="X52" s="253"/>
      <c r="Y52" s="298"/>
      <c r="Z52" s="175">
        <f>B52+D52+F52+H52+J52+L52+N52+P52+R52+T52+V52+X52</f>
        <v>0</v>
      </c>
      <c r="AA52" s="175">
        <f>C52+E52+G52+I52+K52+M52+O52+Q52+S52+U52+W52+Y52</f>
        <v>0</v>
      </c>
      <c r="AB52" s="175">
        <f>SUM(B52:Y52)</f>
        <v>0</v>
      </c>
      <c r="AC52" s="166">
        <f>'Quadro 1'!B51</f>
        <v>0</v>
      </c>
      <c r="AD52" s="166">
        <f>'Quadro 1'!C51</f>
        <v>0</v>
      </c>
      <c r="AE52" s="166">
        <f>'Quadro 1'!D51</f>
        <v>0</v>
      </c>
    </row>
    <row r="53" spans="1:31" s="57" customFormat="1" ht="24.9" customHeight="1" x14ac:dyDescent="0.25">
      <c r="A53" s="169" t="s">
        <v>79</v>
      </c>
      <c r="B53" s="254"/>
      <c r="C53" s="300"/>
      <c r="D53" s="254"/>
      <c r="E53" s="300"/>
      <c r="F53" s="254"/>
      <c r="G53" s="300"/>
      <c r="H53" s="254"/>
      <c r="I53" s="300"/>
      <c r="J53" s="254"/>
      <c r="K53" s="300"/>
      <c r="L53" s="254"/>
      <c r="M53" s="300"/>
      <c r="N53" s="254"/>
      <c r="O53" s="300"/>
      <c r="P53" s="254"/>
      <c r="Q53" s="300"/>
      <c r="R53" s="254"/>
      <c r="S53" s="300"/>
      <c r="T53" s="254"/>
      <c r="U53" s="300"/>
      <c r="V53" s="254"/>
      <c r="W53" s="300"/>
      <c r="X53" s="254"/>
      <c r="Y53" s="300"/>
      <c r="Z53" s="176">
        <f>B53+D53+F53+H53+J53+L53+N53+P53+R53+T53+V53+X53</f>
        <v>0</v>
      </c>
      <c r="AA53" s="176">
        <f>C53+E53+G53+I53+K53+M53+O53+Q53+S53+U53+W53+Y53</f>
        <v>0</v>
      </c>
      <c r="AB53" s="176">
        <f>SUM(B53:Y53)</f>
        <v>0</v>
      </c>
      <c r="AC53" s="166">
        <f>'Quadro 1'!B52</f>
        <v>0</v>
      </c>
      <c r="AD53" s="166">
        <f>'Quadro 1'!C52</f>
        <v>0</v>
      </c>
      <c r="AE53" s="166">
        <f>'Quadro 1'!D52</f>
        <v>0</v>
      </c>
    </row>
    <row r="54" spans="1:31" s="57" customFormat="1" ht="15" customHeight="1" x14ac:dyDescent="0.25">
      <c r="A54" s="56" t="s">
        <v>76</v>
      </c>
      <c r="B54" s="178">
        <f>SUM(B52:B53)</f>
        <v>0</v>
      </c>
      <c r="C54" s="178">
        <f>SUM(C52:C53)</f>
        <v>0</v>
      </c>
      <c r="D54" s="178">
        <f t="shared" ref="D54:Y54" si="4">SUM(D52:D53)</f>
        <v>0</v>
      </c>
      <c r="E54" s="178">
        <f t="shared" si="4"/>
        <v>0</v>
      </c>
      <c r="F54" s="178">
        <f t="shared" si="4"/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78">
        <f t="shared" si="4"/>
        <v>0</v>
      </c>
      <c r="P54" s="178">
        <f t="shared" si="4"/>
        <v>0</v>
      </c>
      <c r="Q54" s="178">
        <f t="shared" si="4"/>
        <v>0</v>
      </c>
      <c r="R54" s="178">
        <f t="shared" si="4"/>
        <v>0</v>
      </c>
      <c r="S54" s="178">
        <f t="shared" si="4"/>
        <v>0</v>
      </c>
      <c r="T54" s="178">
        <f t="shared" si="4"/>
        <v>0</v>
      </c>
      <c r="U54" s="178">
        <f t="shared" si="4"/>
        <v>0</v>
      </c>
      <c r="V54" s="178">
        <f t="shared" si="4"/>
        <v>0</v>
      </c>
      <c r="W54" s="178">
        <f t="shared" si="4"/>
        <v>0</v>
      </c>
      <c r="X54" s="178">
        <f t="shared" si="4"/>
        <v>0</v>
      </c>
      <c r="Y54" s="178">
        <f t="shared" si="4"/>
        <v>0</v>
      </c>
      <c r="Z54" s="178">
        <f>SUM(Z52:Z53)</f>
        <v>0</v>
      </c>
      <c r="AA54" s="178">
        <f>SUM(AA52:AA53)</f>
        <v>0</v>
      </c>
      <c r="AB54" s="178">
        <f>Z54+AA54</f>
        <v>0</v>
      </c>
    </row>
    <row r="55" spans="1:31" s="45" customFormat="1" ht="9.9" customHeight="1" x14ac:dyDescent="0.35">
      <c r="Z55" s="59">
        <f>'Quadro 1'!B53</f>
        <v>0</v>
      </c>
      <c r="AA55" s="59">
        <f>'Quadro 1'!C53</f>
        <v>0</v>
      </c>
      <c r="AB55" s="59">
        <f>'Quadro 1'!D53</f>
        <v>0</v>
      </c>
    </row>
    <row r="56" spans="1:31" s="50" customFormat="1" ht="13.35" customHeight="1" x14ac:dyDescent="0.3">
      <c r="A56" s="49" t="s">
        <v>80</v>
      </c>
    </row>
    <row r="57" spans="1:31" s="50" customFormat="1" ht="13.35" customHeight="1" x14ac:dyDescent="0.3">
      <c r="A57" s="313" t="s">
        <v>419</v>
      </c>
    </row>
    <row r="58" spans="1:31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31" s="50" customFormat="1" ht="13.35" customHeight="1" x14ac:dyDescent="0.3">
      <c r="A59" s="51" t="s">
        <v>81</v>
      </c>
    </row>
    <row r="60" spans="1:31" s="50" customFormat="1" ht="26.4" customHeight="1" x14ac:dyDescent="0.3">
      <c r="A60" s="443" t="s">
        <v>420</v>
      </c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</row>
    <row r="61" spans="1:31" customFormat="1" ht="14.25" customHeight="1" x14ac:dyDescent="0.3">
      <c r="A61" s="134" t="s">
        <v>478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</sheetData>
  <sheetProtection algorithmName="SHA-512" hashValue="nniud+lytr30YC51dfJF+a9UZJ2fBb/MZ60CXWWOUCxyE5wCgGdpFNxwwz42USAybiTGqRp0O/NAbQDq2qe3uA==" saltValue="3RiND+1BUT8SvLuxBK9dYg==" spinCount="100000" sheet="1" selectLockedCells="1"/>
  <mergeCells count="34"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60:M60"/>
    <mergeCell ref="AB50:AB51"/>
    <mergeCell ref="P50:Q50"/>
    <mergeCell ref="R50:S50"/>
    <mergeCell ref="T50:U50"/>
    <mergeCell ref="V50:W50"/>
    <mergeCell ref="X50:Y50"/>
    <mergeCell ref="Z50:AA50"/>
  </mergeCells>
  <phoneticPr fontId="42" type="noConversion"/>
  <conditionalFormatting sqref="Z4">
    <cfRule type="cellIs" dxfId="567" priority="117" stopIfTrue="1" operator="notEqual">
      <formula>$AC$4</formula>
    </cfRule>
  </conditionalFormatting>
  <conditionalFormatting sqref="Z5">
    <cfRule type="cellIs" dxfId="566" priority="116" stopIfTrue="1" operator="notEqual">
      <formula>$AC$5</formula>
    </cfRule>
  </conditionalFormatting>
  <conditionalFormatting sqref="Z6">
    <cfRule type="cellIs" dxfId="565" priority="115" stopIfTrue="1" operator="notEqual">
      <formula>$AC$6</formula>
    </cfRule>
  </conditionalFormatting>
  <conditionalFormatting sqref="Z7">
    <cfRule type="cellIs" dxfId="564" priority="114" stopIfTrue="1" operator="notEqual">
      <formula>$AC$7</formula>
    </cfRule>
  </conditionalFormatting>
  <conditionalFormatting sqref="Z8">
    <cfRule type="cellIs" dxfId="563" priority="113" stopIfTrue="1" operator="notEqual">
      <formula>$AC$8</formula>
    </cfRule>
  </conditionalFormatting>
  <conditionalFormatting sqref="Z9">
    <cfRule type="cellIs" dxfId="562" priority="112" stopIfTrue="1" operator="notEqual">
      <formula>$AC$9</formula>
    </cfRule>
  </conditionalFormatting>
  <conditionalFormatting sqref="Z10">
    <cfRule type="cellIs" dxfId="561" priority="111" stopIfTrue="1" operator="notEqual">
      <formula>$AC$10</formula>
    </cfRule>
  </conditionalFormatting>
  <conditionalFormatting sqref="Z11">
    <cfRule type="cellIs" dxfId="560" priority="110" stopIfTrue="1" operator="notEqual">
      <formula>$AC$11</formula>
    </cfRule>
  </conditionalFormatting>
  <conditionalFormatting sqref="Z12">
    <cfRule type="cellIs" dxfId="559" priority="109" stopIfTrue="1" operator="notEqual">
      <formula>$AC$12</formula>
    </cfRule>
  </conditionalFormatting>
  <conditionalFormatting sqref="Z13">
    <cfRule type="cellIs" dxfId="558" priority="108" stopIfTrue="1" operator="notEqual">
      <formula>$AC$13</formula>
    </cfRule>
  </conditionalFormatting>
  <conditionalFormatting sqref="Z14">
    <cfRule type="cellIs" dxfId="557" priority="107" stopIfTrue="1" operator="notEqual">
      <formula>$AC$14</formula>
    </cfRule>
  </conditionalFormatting>
  <conditionalFormatting sqref="Z15">
    <cfRule type="cellIs" dxfId="556" priority="106" stopIfTrue="1" operator="notEqual">
      <formula>$AC$15</formula>
    </cfRule>
  </conditionalFormatting>
  <conditionalFormatting sqref="Z16">
    <cfRule type="cellIs" dxfId="555" priority="104" stopIfTrue="1" operator="notEqual">
      <formula>$AC$16</formula>
    </cfRule>
  </conditionalFormatting>
  <conditionalFormatting sqref="Z17">
    <cfRule type="cellIs" dxfId="554" priority="103" stopIfTrue="1" operator="notEqual">
      <formula>$AC$17</formula>
    </cfRule>
  </conditionalFormatting>
  <conditionalFormatting sqref="Z18">
    <cfRule type="cellIs" dxfId="553" priority="101" stopIfTrue="1" operator="notEqual">
      <formula>$AC$18</formula>
    </cfRule>
  </conditionalFormatting>
  <conditionalFormatting sqref="Z19">
    <cfRule type="cellIs" dxfId="552" priority="100" stopIfTrue="1" operator="notEqual">
      <formula>$AC$19</formula>
    </cfRule>
  </conditionalFormatting>
  <conditionalFormatting sqref="Z20">
    <cfRule type="cellIs" dxfId="551" priority="99" stopIfTrue="1" operator="notEqual">
      <formula>$AC$20</formula>
    </cfRule>
  </conditionalFormatting>
  <conditionalFormatting sqref="Z21">
    <cfRule type="cellIs" dxfId="550" priority="98" stopIfTrue="1" operator="notEqual">
      <formula>$AC$21</formula>
    </cfRule>
  </conditionalFormatting>
  <conditionalFormatting sqref="Z22">
    <cfRule type="cellIs" dxfId="549" priority="97" stopIfTrue="1" operator="notEqual">
      <formula>$AC$22</formula>
    </cfRule>
  </conditionalFormatting>
  <conditionalFormatting sqref="Z23">
    <cfRule type="cellIs" dxfId="548" priority="95" stopIfTrue="1" operator="notEqual">
      <formula>$AC$23</formula>
    </cfRule>
  </conditionalFormatting>
  <conditionalFormatting sqref="Z24">
    <cfRule type="cellIs" dxfId="547" priority="94" stopIfTrue="1" operator="notEqual">
      <formula>$AC$24</formula>
    </cfRule>
  </conditionalFormatting>
  <conditionalFormatting sqref="Z25">
    <cfRule type="cellIs" dxfId="546" priority="93" stopIfTrue="1" operator="notEqual">
      <formula>$AC$25</formula>
    </cfRule>
  </conditionalFormatting>
  <conditionalFormatting sqref="Z26">
    <cfRule type="cellIs" dxfId="545" priority="92" stopIfTrue="1" operator="notEqual">
      <formula>$AC$26</formula>
    </cfRule>
  </conditionalFormatting>
  <conditionalFormatting sqref="Z27">
    <cfRule type="cellIs" dxfId="544" priority="91" stopIfTrue="1" operator="notEqual">
      <formula>$AC$27</formula>
    </cfRule>
  </conditionalFormatting>
  <conditionalFormatting sqref="Z28">
    <cfRule type="cellIs" dxfId="543" priority="90" stopIfTrue="1" operator="notEqual">
      <formula>$AC$28</formula>
    </cfRule>
  </conditionalFormatting>
  <conditionalFormatting sqref="Z29">
    <cfRule type="cellIs" dxfId="542" priority="89" stopIfTrue="1" operator="notEqual">
      <formula>$AC$29</formula>
    </cfRule>
  </conditionalFormatting>
  <conditionalFormatting sqref="Z30">
    <cfRule type="cellIs" dxfId="541" priority="88" stopIfTrue="1" operator="notEqual">
      <formula>$AC$30</formula>
    </cfRule>
  </conditionalFormatting>
  <conditionalFormatting sqref="Z31">
    <cfRule type="cellIs" dxfId="540" priority="87" stopIfTrue="1" operator="notEqual">
      <formula>$AC$31</formula>
    </cfRule>
  </conditionalFormatting>
  <conditionalFormatting sqref="Z32">
    <cfRule type="cellIs" dxfId="539" priority="86" stopIfTrue="1" operator="notEqual">
      <formula>$AC$32</formula>
    </cfRule>
  </conditionalFormatting>
  <conditionalFormatting sqref="Z33">
    <cfRule type="cellIs" dxfId="538" priority="44" stopIfTrue="1" operator="notEqual">
      <formula>$AC$33</formula>
    </cfRule>
  </conditionalFormatting>
  <conditionalFormatting sqref="Z34">
    <cfRule type="cellIs" dxfId="537" priority="43" stopIfTrue="1" operator="notEqual">
      <formula>$AC$34</formula>
    </cfRule>
  </conditionalFormatting>
  <conditionalFormatting sqref="Z35">
    <cfRule type="cellIs" dxfId="536" priority="42" stopIfTrue="1" operator="notEqual">
      <formula>$AC$35</formula>
    </cfRule>
  </conditionalFormatting>
  <conditionalFormatting sqref="Z36">
    <cfRule type="cellIs" dxfId="535" priority="41" stopIfTrue="1" operator="notEqual">
      <formula>$AC$36</formula>
    </cfRule>
  </conditionalFormatting>
  <conditionalFormatting sqref="Z37">
    <cfRule type="cellIs" dxfId="534" priority="40" stopIfTrue="1" operator="notEqual">
      <formula>$AC$37</formula>
    </cfRule>
  </conditionalFormatting>
  <conditionalFormatting sqref="Z38">
    <cfRule type="cellIs" dxfId="533" priority="39" stopIfTrue="1" operator="notEqual">
      <formula>$AC$38</formula>
    </cfRule>
  </conditionalFormatting>
  <conditionalFormatting sqref="Z39">
    <cfRule type="cellIs" dxfId="532" priority="38" stopIfTrue="1" operator="notEqual">
      <formula>$AC$39</formula>
    </cfRule>
  </conditionalFormatting>
  <conditionalFormatting sqref="Z40">
    <cfRule type="cellIs" dxfId="531" priority="37" stopIfTrue="1" operator="notEqual">
      <formula>$AC$40</formula>
    </cfRule>
  </conditionalFormatting>
  <conditionalFormatting sqref="Z41">
    <cfRule type="cellIs" dxfId="530" priority="36" stopIfTrue="1" operator="notEqual">
      <formula>$AC$41</formula>
    </cfRule>
  </conditionalFormatting>
  <conditionalFormatting sqref="Z42">
    <cfRule type="cellIs" dxfId="529" priority="35" stopIfTrue="1" operator="notEqual">
      <formula>$AC$42</formula>
    </cfRule>
  </conditionalFormatting>
  <conditionalFormatting sqref="Z43">
    <cfRule type="cellIs" dxfId="528" priority="34" stopIfTrue="1" operator="notEqual">
      <formula>$AC$43</formula>
    </cfRule>
  </conditionalFormatting>
  <conditionalFormatting sqref="Z44">
    <cfRule type="cellIs" dxfId="527" priority="33" stopIfTrue="1" operator="notEqual">
      <formula>$AC$44</formula>
    </cfRule>
  </conditionalFormatting>
  <conditionalFormatting sqref="Z45">
    <cfRule type="cellIs" dxfId="526" priority="32" stopIfTrue="1" operator="notEqual">
      <formula>$AC$45</formula>
    </cfRule>
  </conditionalFormatting>
  <conditionalFormatting sqref="Z46">
    <cfRule type="cellIs" dxfId="525" priority="31" stopIfTrue="1" operator="notEqual">
      <formula>$AC$46</formula>
    </cfRule>
  </conditionalFormatting>
  <conditionalFormatting sqref="Z47">
    <cfRule type="cellIs" dxfId="524" priority="30" stopIfTrue="1" operator="notEqual">
      <formula>$AC$47</formula>
    </cfRule>
  </conditionalFormatting>
  <conditionalFormatting sqref="Z48">
    <cfRule type="cellIs" dxfId="523" priority="154" stopIfTrue="1" operator="notEqual">
      <formula>$Z$49</formula>
    </cfRule>
  </conditionalFormatting>
  <conditionalFormatting sqref="Z52">
    <cfRule type="cellIs" dxfId="522" priority="51" stopIfTrue="1" operator="notEqual">
      <formula>$AC$52</formula>
    </cfRule>
  </conditionalFormatting>
  <conditionalFormatting sqref="Z53">
    <cfRule type="cellIs" dxfId="521" priority="48" stopIfTrue="1" operator="notEqual">
      <formula>$AC$53</formula>
    </cfRule>
  </conditionalFormatting>
  <conditionalFormatting sqref="Z54">
    <cfRule type="cellIs" dxfId="520" priority="151" stopIfTrue="1" operator="notEqual">
      <formula>$Z$55</formula>
    </cfRule>
  </conditionalFormatting>
  <conditionalFormatting sqref="AA4">
    <cfRule type="cellIs" dxfId="519" priority="83" stopIfTrue="1" operator="notEqual">
      <formula>$AD$4</formula>
    </cfRule>
  </conditionalFormatting>
  <conditionalFormatting sqref="AA5">
    <cfRule type="cellIs" dxfId="518" priority="82" stopIfTrue="1" operator="notEqual">
      <formula>$AD$5</formula>
    </cfRule>
  </conditionalFormatting>
  <conditionalFormatting sqref="AA6">
    <cfRule type="cellIs" dxfId="517" priority="81" stopIfTrue="1" operator="notEqual">
      <formula>$AD$6</formula>
    </cfRule>
  </conditionalFormatting>
  <conditionalFormatting sqref="AA7">
    <cfRule type="cellIs" dxfId="516" priority="80" stopIfTrue="1" operator="notEqual">
      <formula>$AD$7</formula>
    </cfRule>
  </conditionalFormatting>
  <conditionalFormatting sqref="AA8">
    <cfRule type="cellIs" dxfId="515" priority="79" stopIfTrue="1" operator="notEqual">
      <formula>$AD$8</formula>
    </cfRule>
  </conditionalFormatting>
  <conditionalFormatting sqref="AA9">
    <cfRule type="cellIs" dxfId="514" priority="78" stopIfTrue="1" operator="notEqual">
      <formula>$AD$9</formula>
    </cfRule>
  </conditionalFormatting>
  <conditionalFormatting sqref="AA10">
    <cfRule type="cellIs" dxfId="513" priority="77" stopIfTrue="1" operator="notEqual">
      <formula>$AD$10</formula>
    </cfRule>
  </conditionalFormatting>
  <conditionalFormatting sqref="AA11">
    <cfRule type="cellIs" dxfId="512" priority="76" stopIfTrue="1" operator="notEqual">
      <formula>$AD$11</formula>
    </cfRule>
  </conditionalFormatting>
  <conditionalFormatting sqref="AA12">
    <cfRule type="cellIs" dxfId="511" priority="75" stopIfTrue="1" operator="notEqual">
      <formula>$AD$12</formula>
    </cfRule>
  </conditionalFormatting>
  <conditionalFormatting sqref="AA13">
    <cfRule type="cellIs" dxfId="510" priority="74" stopIfTrue="1" operator="notEqual">
      <formula>$AD$13</formula>
    </cfRule>
  </conditionalFormatting>
  <conditionalFormatting sqref="AA14">
    <cfRule type="cellIs" dxfId="509" priority="73" stopIfTrue="1" operator="notEqual">
      <formula>$AD$14</formula>
    </cfRule>
  </conditionalFormatting>
  <conditionalFormatting sqref="AA15">
    <cfRule type="cellIs" dxfId="508" priority="72" stopIfTrue="1" operator="notEqual">
      <formula>$AD$15</formula>
    </cfRule>
  </conditionalFormatting>
  <conditionalFormatting sqref="AA16">
    <cfRule type="cellIs" dxfId="507" priority="71" stopIfTrue="1" operator="notEqual">
      <formula>$AD$16</formula>
    </cfRule>
  </conditionalFormatting>
  <conditionalFormatting sqref="AA17">
    <cfRule type="cellIs" dxfId="506" priority="70" stopIfTrue="1" operator="notEqual">
      <formula>$AD$17</formula>
    </cfRule>
  </conditionalFormatting>
  <conditionalFormatting sqref="AA18">
    <cfRule type="cellIs" dxfId="505" priority="68" stopIfTrue="1" operator="notEqual">
      <formula>$AD$18</formula>
    </cfRule>
  </conditionalFormatting>
  <conditionalFormatting sqref="AA19">
    <cfRule type="cellIs" dxfId="504" priority="67" stopIfTrue="1" operator="notEqual">
      <formula>$AD$19</formula>
    </cfRule>
  </conditionalFormatting>
  <conditionalFormatting sqref="AA20">
    <cfRule type="cellIs" dxfId="503" priority="66" stopIfTrue="1" operator="notEqual">
      <formula>$AD$20</formula>
    </cfRule>
  </conditionalFormatting>
  <conditionalFormatting sqref="AA21">
    <cfRule type="cellIs" dxfId="502" priority="65" stopIfTrue="1" operator="notEqual">
      <formula>$AD$21</formula>
    </cfRule>
  </conditionalFormatting>
  <conditionalFormatting sqref="AA22">
    <cfRule type="cellIs" dxfId="501" priority="64" stopIfTrue="1" operator="notEqual">
      <formula>$AD$22</formula>
    </cfRule>
  </conditionalFormatting>
  <conditionalFormatting sqref="AA23">
    <cfRule type="cellIs" dxfId="500" priority="63" stopIfTrue="1" operator="notEqual">
      <formula>$AD$23</formula>
    </cfRule>
  </conditionalFormatting>
  <conditionalFormatting sqref="AA24">
    <cfRule type="cellIs" dxfId="499" priority="62" stopIfTrue="1" operator="notEqual">
      <formula>$AD$24</formula>
    </cfRule>
  </conditionalFormatting>
  <conditionalFormatting sqref="AA25">
    <cfRule type="cellIs" dxfId="498" priority="61" stopIfTrue="1" operator="notEqual">
      <formula>$AD$25</formula>
    </cfRule>
  </conditionalFormatting>
  <conditionalFormatting sqref="AA26">
    <cfRule type="cellIs" dxfId="497" priority="60" stopIfTrue="1" operator="notEqual">
      <formula>$AD$26</formula>
    </cfRule>
  </conditionalFormatting>
  <conditionalFormatting sqref="AA27">
    <cfRule type="cellIs" dxfId="496" priority="59" stopIfTrue="1" operator="notEqual">
      <formula>$AD$27</formula>
    </cfRule>
  </conditionalFormatting>
  <conditionalFormatting sqref="AA28">
    <cfRule type="cellIs" dxfId="495" priority="58" stopIfTrue="1" operator="notEqual">
      <formula>$AD$28</formula>
    </cfRule>
  </conditionalFormatting>
  <conditionalFormatting sqref="AA29">
    <cfRule type="cellIs" dxfId="494" priority="57" stopIfTrue="1" operator="notEqual">
      <formula>$AD$29</formula>
    </cfRule>
  </conditionalFormatting>
  <conditionalFormatting sqref="AA30">
    <cfRule type="cellIs" dxfId="493" priority="56" stopIfTrue="1" operator="notEqual">
      <formula>$AD$30</formula>
    </cfRule>
  </conditionalFormatting>
  <conditionalFormatting sqref="AA31">
    <cfRule type="cellIs" dxfId="492" priority="55" stopIfTrue="1" operator="notEqual">
      <formula>$AD$31</formula>
    </cfRule>
  </conditionalFormatting>
  <conditionalFormatting sqref="AA32">
    <cfRule type="cellIs" dxfId="491" priority="54" stopIfTrue="1" operator="notEqual">
      <formula>$AD$32</formula>
    </cfRule>
  </conditionalFormatting>
  <conditionalFormatting sqref="AA33">
    <cfRule type="cellIs" dxfId="490" priority="29" stopIfTrue="1" operator="notEqual">
      <formula>$AD$33</formula>
    </cfRule>
  </conditionalFormatting>
  <conditionalFormatting sqref="AA34">
    <cfRule type="cellIs" dxfId="489" priority="28" stopIfTrue="1" operator="notEqual">
      <formula>$AD$34</formula>
    </cfRule>
  </conditionalFormatting>
  <conditionalFormatting sqref="AA35">
    <cfRule type="cellIs" dxfId="488" priority="27" stopIfTrue="1" operator="notEqual">
      <formula>$AD$35</formula>
    </cfRule>
  </conditionalFormatting>
  <conditionalFormatting sqref="AA36">
    <cfRule type="cellIs" dxfId="487" priority="26" stopIfTrue="1" operator="notEqual">
      <formula>$AD$36</formula>
    </cfRule>
  </conditionalFormatting>
  <conditionalFormatting sqref="AA37">
    <cfRule type="cellIs" dxfId="486" priority="25" stopIfTrue="1" operator="notEqual">
      <formula>$AD$37</formula>
    </cfRule>
  </conditionalFormatting>
  <conditionalFormatting sqref="AA38">
    <cfRule type="cellIs" dxfId="485" priority="24" stopIfTrue="1" operator="notEqual">
      <formula>$AD$38</formula>
    </cfRule>
  </conditionalFormatting>
  <conditionalFormatting sqref="AA39">
    <cfRule type="cellIs" dxfId="484" priority="23" stopIfTrue="1" operator="notEqual">
      <formula>$AD$39</formula>
    </cfRule>
  </conditionalFormatting>
  <conditionalFormatting sqref="AA40">
    <cfRule type="cellIs" dxfId="483" priority="22" stopIfTrue="1" operator="notEqual">
      <formula>$AD$40</formula>
    </cfRule>
  </conditionalFormatting>
  <conditionalFormatting sqref="AA41">
    <cfRule type="cellIs" dxfId="482" priority="21" stopIfTrue="1" operator="notEqual">
      <formula>$AD$41</formula>
    </cfRule>
  </conditionalFormatting>
  <conditionalFormatting sqref="AA42">
    <cfRule type="cellIs" dxfId="481" priority="20" stopIfTrue="1" operator="notEqual">
      <formula>$AD$42</formula>
    </cfRule>
  </conditionalFormatting>
  <conditionalFormatting sqref="AA43">
    <cfRule type="cellIs" dxfId="480" priority="19" stopIfTrue="1" operator="notEqual">
      <formula>$AD$43</formula>
    </cfRule>
  </conditionalFormatting>
  <conditionalFormatting sqref="AA44">
    <cfRule type="cellIs" dxfId="479" priority="18" stopIfTrue="1" operator="notEqual">
      <formula>$AD$44</formula>
    </cfRule>
  </conditionalFormatting>
  <conditionalFormatting sqref="AA45">
    <cfRule type="cellIs" dxfId="478" priority="17" stopIfTrue="1" operator="notEqual">
      <formula>$AD$45</formula>
    </cfRule>
  </conditionalFormatting>
  <conditionalFormatting sqref="AA46">
    <cfRule type="cellIs" dxfId="477" priority="16" stopIfTrue="1" operator="notEqual">
      <formula>$AD$46</formula>
    </cfRule>
  </conditionalFormatting>
  <conditionalFormatting sqref="AA47">
    <cfRule type="cellIs" dxfId="476" priority="15" stopIfTrue="1" operator="notEqual">
      <formula>$AD$47</formula>
    </cfRule>
  </conditionalFormatting>
  <conditionalFormatting sqref="AA48">
    <cfRule type="cellIs" dxfId="475" priority="153" stopIfTrue="1" operator="notEqual">
      <formula>$AA$49</formula>
    </cfRule>
  </conditionalFormatting>
  <conditionalFormatting sqref="AA52">
    <cfRule type="cellIs" dxfId="474" priority="50" stopIfTrue="1" operator="notEqual">
      <formula>$AD$52</formula>
    </cfRule>
  </conditionalFormatting>
  <conditionalFormatting sqref="AA53">
    <cfRule type="cellIs" dxfId="473" priority="47" stopIfTrue="1" operator="notEqual">
      <formula>$AD$53</formula>
    </cfRule>
  </conditionalFormatting>
  <conditionalFormatting sqref="AA54">
    <cfRule type="cellIs" dxfId="472" priority="150" stopIfTrue="1" operator="notEqual">
      <formula>$AA$55</formula>
    </cfRule>
  </conditionalFormatting>
  <conditionalFormatting sqref="AB4">
    <cfRule type="cellIs" dxfId="471" priority="148" stopIfTrue="1" operator="notEqual">
      <formula>$AE$4</formula>
    </cfRule>
  </conditionalFormatting>
  <conditionalFormatting sqref="AB5">
    <cfRule type="cellIs" dxfId="470" priority="147" stopIfTrue="1" operator="notEqual">
      <formula>$AE$5</formula>
    </cfRule>
  </conditionalFormatting>
  <conditionalFormatting sqref="AB6">
    <cfRule type="cellIs" dxfId="469" priority="146" stopIfTrue="1" operator="notEqual">
      <formula>$AE$6</formula>
    </cfRule>
  </conditionalFormatting>
  <conditionalFormatting sqref="AB7">
    <cfRule type="cellIs" dxfId="468" priority="145" stopIfTrue="1" operator="notEqual">
      <formula>$AE$7</formula>
    </cfRule>
  </conditionalFormatting>
  <conditionalFormatting sqref="AB8">
    <cfRule type="cellIs" dxfId="467" priority="144" stopIfTrue="1" operator="notEqual">
      <formula>$AE$8</formula>
    </cfRule>
  </conditionalFormatting>
  <conditionalFormatting sqref="AB9">
    <cfRule type="cellIs" dxfId="466" priority="143" stopIfTrue="1" operator="notEqual">
      <formula>$AE$9</formula>
    </cfRule>
  </conditionalFormatting>
  <conditionalFormatting sqref="AB10">
    <cfRule type="cellIs" dxfId="465" priority="142" stopIfTrue="1" operator="notEqual">
      <formula>$AE$10</formula>
    </cfRule>
  </conditionalFormatting>
  <conditionalFormatting sqref="AB11">
    <cfRule type="cellIs" dxfId="464" priority="141" stopIfTrue="1" operator="notEqual">
      <formula>$AE$11</formula>
    </cfRule>
  </conditionalFormatting>
  <conditionalFormatting sqref="AB12">
    <cfRule type="cellIs" dxfId="463" priority="140" stopIfTrue="1" operator="notEqual">
      <formula>$AE$12</formula>
    </cfRule>
  </conditionalFormatting>
  <conditionalFormatting sqref="AB13">
    <cfRule type="cellIs" dxfId="462" priority="139" stopIfTrue="1" operator="notEqual">
      <formula>$AE$13</formula>
    </cfRule>
  </conditionalFormatting>
  <conditionalFormatting sqref="AB14">
    <cfRule type="cellIs" dxfId="461" priority="138" stopIfTrue="1" operator="notEqual">
      <formula>$AE$14</formula>
    </cfRule>
  </conditionalFormatting>
  <conditionalFormatting sqref="AB15">
    <cfRule type="cellIs" dxfId="460" priority="137" stopIfTrue="1" operator="notEqual">
      <formula>$AE$15</formula>
    </cfRule>
  </conditionalFormatting>
  <conditionalFormatting sqref="AB16">
    <cfRule type="cellIs" dxfId="459" priority="136" stopIfTrue="1" operator="notEqual">
      <formula>$AE$16</formula>
    </cfRule>
  </conditionalFormatting>
  <conditionalFormatting sqref="AB17">
    <cfRule type="cellIs" dxfId="458" priority="135" stopIfTrue="1" operator="notEqual">
      <formula>$AE$17</formula>
    </cfRule>
  </conditionalFormatting>
  <conditionalFormatting sqref="AB18">
    <cfRule type="cellIs" dxfId="457" priority="133" stopIfTrue="1" operator="notEqual">
      <formula>$AE$18</formula>
    </cfRule>
  </conditionalFormatting>
  <conditionalFormatting sqref="AB19">
    <cfRule type="cellIs" dxfId="456" priority="132" stopIfTrue="1" operator="notEqual">
      <formula>$AE$19</formula>
    </cfRule>
  </conditionalFormatting>
  <conditionalFormatting sqref="AB20">
    <cfRule type="cellIs" dxfId="455" priority="131" stopIfTrue="1" operator="notEqual">
      <formula>$AE$20</formula>
    </cfRule>
  </conditionalFormatting>
  <conditionalFormatting sqref="AB21">
    <cfRule type="cellIs" dxfId="454" priority="45" stopIfTrue="1" operator="notEqual">
      <formula>$AE$21</formula>
    </cfRule>
  </conditionalFormatting>
  <conditionalFormatting sqref="AB22">
    <cfRule type="cellIs" dxfId="453" priority="130" stopIfTrue="1" operator="notEqual">
      <formula>$AE$22</formula>
    </cfRule>
  </conditionalFormatting>
  <conditionalFormatting sqref="AB23">
    <cfRule type="cellIs" dxfId="452" priority="129" stopIfTrue="1" operator="notEqual">
      <formula>$AE$23</formula>
    </cfRule>
  </conditionalFormatting>
  <conditionalFormatting sqref="AB24">
    <cfRule type="cellIs" dxfId="451" priority="128" stopIfTrue="1" operator="notEqual">
      <formula>$AE$24</formula>
    </cfRule>
  </conditionalFormatting>
  <conditionalFormatting sqref="AB25">
    <cfRule type="cellIs" dxfId="450" priority="127" stopIfTrue="1" operator="notEqual">
      <formula>$AE$25</formula>
    </cfRule>
  </conditionalFormatting>
  <conditionalFormatting sqref="AB26">
    <cfRule type="cellIs" dxfId="449" priority="126" stopIfTrue="1" operator="notEqual">
      <formula>$AE$26</formula>
    </cfRule>
  </conditionalFormatting>
  <conditionalFormatting sqref="AB27">
    <cfRule type="cellIs" dxfId="448" priority="125" stopIfTrue="1" operator="notEqual">
      <formula>$AE$27</formula>
    </cfRule>
  </conditionalFormatting>
  <conditionalFormatting sqref="AB28">
    <cfRule type="cellIs" dxfId="447" priority="124" stopIfTrue="1" operator="notEqual">
      <formula>$AE$28</formula>
    </cfRule>
  </conditionalFormatting>
  <conditionalFormatting sqref="AB29">
    <cfRule type="cellIs" dxfId="446" priority="123" stopIfTrue="1" operator="notEqual">
      <formula>$AE$29</formula>
    </cfRule>
  </conditionalFormatting>
  <conditionalFormatting sqref="AB30">
    <cfRule type="cellIs" dxfId="445" priority="122" stopIfTrue="1" operator="notEqual">
      <formula>$AE$30</formula>
    </cfRule>
  </conditionalFormatting>
  <conditionalFormatting sqref="AB31">
    <cfRule type="cellIs" dxfId="444" priority="121" stopIfTrue="1" operator="notEqual">
      <formula>$AE$31</formula>
    </cfRule>
  </conditionalFormatting>
  <conditionalFormatting sqref="AB32">
    <cfRule type="cellIs" dxfId="443" priority="1" stopIfTrue="1" operator="notEqual">
      <formula>$AE$32</formula>
    </cfRule>
  </conditionalFormatting>
  <conditionalFormatting sqref="AB33">
    <cfRule type="cellIs" dxfId="442" priority="14" stopIfTrue="1" operator="notEqual">
      <formula>$AE$33</formula>
    </cfRule>
  </conditionalFormatting>
  <conditionalFormatting sqref="AB34">
    <cfRule type="cellIs" dxfId="441" priority="13" stopIfTrue="1" operator="notEqual">
      <formula>$AE$34</formula>
    </cfRule>
  </conditionalFormatting>
  <conditionalFormatting sqref="AB35">
    <cfRule type="cellIs" dxfId="440" priority="12" stopIfTrue="1" operator="notEqual">
      <formula>$AE$35</formula>
    </cfRule>
  </conditionalFormatting>
  <conditionalFormatting sqref="AB36">
    <cfRule type="cellIs" dxfId="439" priority="11" stopIfTrue="1" operator="notEqual">
      <formula>$AE$36</formula>
    </cfRule>
  </conditionalFormatting>
  <conditionalFormatting sqref="AB37">
    <cfRule type="cellIs" dxfId="438" priority="10" stopIfTrue="1" operator="notEqual">
      <formula>$AE$37</formula>
    </cfRule>
  </conditionalFormatting>
  <conditionalFormatting sqref="AB38">
    <cfRule type="cellIs" dxfId="437" priority="9" stopIfTrue="1" operator="notEqual">
      <formula>$AE$38</formula>
    </cfRule>
  </conditionalFormatting>
  <conditionalFormatting sqref="AB39">
    <cfRule type="cellIs" dxfId="436" priority="8" stopIfTrue="1" operator="notEqual">
      <formula>$AE$39</formula>
    </cfRule>
  </conditionalFormatting>
  <conditionalFormatting sqref="AB40">
    <cfRule type="cellIs" dxfId="435" priority="7" stopIfTrue="1" operator="notEqual">
      <formula>$AE$40</formula>
    </cfRule>
  </conditionalFormatting>
  <conditionalFormatting sqref="AB41">
    <cfRule type="cellIs" dxfId="434" priority="6" stopIfTrue="1" operator="notEqual">
      <formula>$AE$41</formula>
    </cfRule>
  </conditionalFormatting>
  <conditionalFormatting sqref="AB42">
    <cfRule type="cellIs" dxfId="433" priority="5" stopIfTrue="1" operator="notEqual">
      <formula>$AE$42</formula>
    </cfRule>
  </conditionalFormatting>
  <conditionalFormatting sqref="AB43">
    <cfRule type="cellIs" dxfId="432" priority="4" stopIfTrue="1" operator="notEqual">
      <formula>$AE$43</formula>
    </cfRule>
  </conditionalFormatting>
  <conditionalFormatting sqref="AB44">
    <cfRule type="cellIs" dxfId="431" priority="3" stopIfTrue="1" operator="notEqual">
      <formula>$AE$44</formula>
    </cfRule>
  </conditionalFormatting>
  <conditionalFormatting sqref="AB45">
    <cfRule type="cellIs" dxfId="430" priority="2" stopIfTrue="1" operator="notEqual">
      <formula>$AE$45</formula>
    </cfRule>
  </conditionalFormatting>
  <conditionalFormatting sqref="AB46">
    <cfRule type="cellIs" dxfId="429" priority="119" stopIfTrue="1" operator="notEqual">
      <formula>$AE$46</formula>
    </cfRule>
  </conditionalFormatting>
  <conditionalFormatting sqref="AB47">
    <cfRule type="cellIs" dxfId="428" priority="118" stopIfTrue="1" operator="notEqual">
      <formula>$AE$47</formula>
    </cfRule>
  </conditionalFormatting>
  <conditionalFormatting sqref="AB48">
    <cfRule type="cellIs" dxfId="427" priority="152" stopIfTrue="1" operator="notEqual">
      <formula>$AB$49</formula>
    </cfRule>
  </conditionalFormatting>
  <conditionalFormatting sqref="AB52">
    <cfRule type="cellIs" dxfId="426" priority="49" stopIfTrue="1" operator="notEqual">
      <formula>$AE$52</formula>
    </cfRule>
  </conditionalFormatting>
  <conditionalFormatting sqref="AB53">
    <cfRule type="cellIs" dxfId="425" priority="46" stopIfTrue="1" operator="notEqual">
      <formula>$AE$53</formula>
    </cfRule>
  </conditionalFormatting>
  <conditionalFormatting sqref="AB54">
    <cfRule type="cellIs" dxfId="424" priority="149" stopIfTrue="1" operator="notEqual">
      <formula>$AB$55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B11" sqref="B11:S11"/>
    </sheetView>
  </sheetViews>
  <sheetFormatPr defaultColWidth="9.109375" defaultRowHeight="14.4" x14ac:dyDescent="0.35"/>
  <cols>
    <col min="1" max="1" width="30.6640625" style="53" customWidth="1"/>
    <col min="2" max="22" width="8.6640625" style="53" customWidth="1"/>
    <col min="23" max="16384" width="9.109375" style="53"/>
  </cols>
  <sheetData>
    <row r="1" spans="1:25" s="55" customFormat="1" ht="30" customHeight="1" x14ac:dyDescent="0.25">
      <c r="A1" s="446" t="s">
        <v>435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7"/>
      <c r="T1" s="448" t="s">
        <v>82</v>
      </c>
      <c r="U1" s="449"/>
      <c r="V1" s="450"/>
    </row>
    <row r="2" spans="1:25" s="45" customFormat="1" ht="15" customHeight="1" x14ac:dyDescent="0.35">
      <c r="A2" s="445" t="s">
        <v>96</v>
      </c>
      <c r="B2" s="445" t="s">
        <v>97</v>
      </c>
      <c r="C2" s="445"/>
      <c r="D2" s="445" t="s">
        <v>98</v>
      </c>
      <c r="E2" s="445"/>
      <c r="F2" s="445" t="s">
        <v>99</v>
      </c>
      <c r="G2" s="445"/>
      <c r="H2" s="445" t="s">
        <v>100</v>
      </c>
      <c r="I2" s="445"/>
      <c r="J2" s="445" t="s">
        <v>101</v>
      </c>
      <c r="K2" s="445"/>
      <c r="L2" s="445" t="s">
        <v>102</v>
      </c>
      <c r="M2" s="445"/>
      <c r="N2" s="445" t="s">
        <v>103</v>
      </c>
      <c r="O2" s="445"/>
      <c r="P2" s="445" t="s">
        <v>104</v>
      </c>
      <c r="Q2" s="445"/>
      <c r="R2" s="445" t="s">
        <v>105</v>
      </c>
      <c r="S2" s="445"/>
      <c r="T2" s="445" t="s">
        <v>40</v>
      </c>
      <c r="U2" s="445"/>
      <c r="V2" s="445" t="s">
        <v>40</v>
      </c>
    </row>
    <row r="3" spans="1:25" s="45" customFormat="1" ht="15" customHeight="1" x14ac:dyDescent="0.35">
      <c r="A3" s="445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445"/>
    </row>
    <row r="4" spans="1:25" s="57" customFormat="1" ht="24.9" customHeight="1" x14ac:dyDescent="0.25">
      <c r="A4" s="312" t="s">
        <v>43</v>
      </c>
      <c r="B4" s="304">
        <v>3</v>
      </c>
      <c r="C4" s="307">
        <v>3</v>
      </c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175">
        <f>B4+D4+F4+H4+J4+L4+N4+P4+R4</f>
        <v>3</v>
      </c>
      <c r="U4" s="175">
        <f>C4+E4+G4+I4+K4+M4+O4+Q4+S4</f>
        <v>3</v>
      </c>
      <c r="V4" s="175">
        <f>T4+U4</f>
        <v>6</v>
      </c>
      <c r="W4" s="166">
        <f>'Quadro 1'!X4</f>
        <v>3</v>
      </c>
      <c r="X4" s="166">
        <f>'Quadro 1'!Y4</f>
        <v>3</v>
      </c>
      <c r="Y4" s="166">
        <f>'Quadro 1'!Z4</f>
        <v>6</v>
      </c>
    </row>
    <row r="5" spans="1:25" s="57" customFormat="1" ht="24.9" customHeight="1" x14ac:dyDescent="0.25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177">
        <f t="shared" ref="T5:U47" si="0">B5+D5+F5+H5+J5+L5+N5+P5+R5</f>
        <v>0</v>
      </c>
      <c r="U5" s="177">
        <f t="shared" si="0"/>
        <v>0</v>
      </c>
      <c r="V5" s="177">
        <f t="shared" ref="V5:V47" si="1">T5+U5</f>
        <v>0</v>
      </c>
      <c r="W5" s="166">
        <f>'Quadro 1'!X5</f>
        <v>0</v>
      </c>
      <c r="X5" s="166">
        <f>'Quadro 1'!Y5</f>
        <v>0</v>
      </c>
      <c r="Y5" s="166">
        <f>'Quadro 1'!Z5</f>
        <v>0</v>
      </c>
    </row>
    <row r="6" spans="1:25" s="57" customFormat="1" ht="24.9" customHeight="1" x14ac:dyDescent="0.25">
      <c r="A6" s="312" t="s">
        <v>408</v>
      </c>
      <c r="B6" s="306"/>
      <c r="C6" s="307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/>
      <c r="T6" s="177">
        <f t="shared" si="0"/>
        <v>0</v>
      </c>
      <c r="U6" s="177">
        <f t="shared" si="0"/>
        <v>0</v>
      </c>
      <c r="V6" s="177">
        <f t="shared" si="1"/>
        <v>0</v>
      </c>
      <c r="W6" s="166">
        <f>'Quadro 1'!X6</f>
        <v>0</v>
      </c>
      <c r="X6" s="166">
        <f>'Quadro 1'!Y6</f>
        <v>0</v>
      </c>
      <c r="Y6" s="166">
        <f>'Quadro 1'!Z6</f>
        <v>0</v>
      </c>
    </row>
    <row r="7" spans="1:25" s="57" customFormat="1" ht="24.9" customHeight="1" x14ac:dyDescent="0.25">
      <c r="A7" s="312" t="s">
        <v>409</v>
      </c>
      <c r="B7" s="306"/>
      <c r="C7" s="307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/>
      <c r="Q7" s="299"/>
      <c r="R7" s="255"/>
      <c r="S7" s="299"/>
      <c r="T7" s="177">
        <f t="shared" si="0"/>
        <v>0</v>
      </c>
      <c r="U7" s="177">
        <f t="shared" si="0"/>
        <v>0</v>
      </c>
      <c r="V7" s="177">
        <f t="shared" si="1"/>
        <v>0</v>
      </c>
      <c r="W7" s="166">
        <f>'Quadro 1'!X7</f>
        <v>0</v>
      </c>
      <c r="X7" s="166">
        <f>'Quadro 1'!Y7</f>
        <v>0</v>
      </c>
      <c r="Y7" s="166">
        <f>'Quadro 1'!Z7</f>
        <v>0</v>
      </c>
    </row>
    <row r="8" spans="1:25" s="57" customFormat="1" ht="24.9" customHeight="1" x14ac:dyDescent="0.25">
      <c r="A8" s="312" t="s">
        <v>410</v>
      </c>
      <c r="B8" s="306">
        <v>1</v>
      </c>
      <c r="C8" s="307">
        <v>2</v>
      </c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177">
        <f t="shared" si="0"/>
        <v>1</v>
      </c>
      <c r="U8" s="177">
        <f t="shared" si="0"/>
        <v>2</v>
      </c>
      <c r="V8" s="177">
        <f t="shared" si="1"/>
        <v>3</v>
      </c>
      <c r="W8" s="166">
        <f>'Quadro 1'!X8</f>
        <v>1</v>
      </c>
      <c r="X8" s="166">
        <f>'Quadro 1'!Y8</f>
        <v>2</v>
      </c>
      <c r="Y8" s="166">
        <f>'Quadro 1'!Z8</f>
        <v>3</v>
      </c>
    </row>
    <row r="9" spans="1:25" s="57" customFormat="1" ht="24.9" customHeight="1" x14ac:dyDescent="0.25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/>
      <c r="R9" s="255"/>
      <c r="S9" s="299"/>
      <c r="T9" s="177">
        <f t="shared" si="0"/>
        <v>0</v>
      </c>
      <c r="U9" s="177">
        <f t="shared" si="0"/>
        <v>0</v>
      </c>
      <c r="V9" s="177">
        <f t="shared" si="1"/>
        <v>0</v>
      </c>
      <c r="W9" s="166">
        <f>'Quadro 1'!X9</f>
        <v>0</v>
      </c>
      <c r="X9" s="166">
        <f>'Quadro 1'!Y9</f>
        <v>0</v>
      </c>
      <c r="Y9" s="166">
        <f>'Quadro 1'!Z9</f>
        <v>0</v>
      </c>
    </row>
    <row r="10" spans="1:25" s="57" customFormat="1" ht="24.9" customHeight="1" x14ac:dyDescent="0.25">
      <c r="A10" s="312" t="s">
        <v>44</v>
      </c>
      <c r="B10" s="306">
        <v>9</v>
      </c>
      <c r="C10" s="307">
        <v>36</v>
      </c>
      <c r="D10" s="255"/>
      <c r="E10" s="299"/>
      <c r="F10" s="255"/>
      <c r="G10" s="299"/>
      <c r="H10" s="255"/>
      <c r="I10" s="299"/>
      <c r="J10" s="255"/>
      <c r="K10" s="299"/>
      <c r="L10" s="255"/>
      <c r="M10" s="299"/>
      <c r="N10" s="255"/>
      <c r="O10" s="299"/>
      <c r="P10" s="255"/>
      <c r="Q10" s="299"/>
      <c r="R10" s="255"/>
      <c r="S10" s="299"/>
      <c r="T10" s="177">
        <f t="shared" si="0"/>
        <v>9</v>
      </c>
      <c r="U10" s="177">
        <f t="shared" si="0"/>
        <v>36</v>
      </c>
      <c r="V10" s="177">
        <f t="shared" si="1"/>
        <v>45</v>
      </c>
      <c r="W10" s="166">
        <f>'Quadro 1'!X10</f>
        <v>9</v>
      </c>
      <c r="X10" s="166">
        <f>'Quadro 1'!Y10</f>
        <v>36</v>
      </c>
      <c r="Y10" s="166">
        <f>'Quadro 1'!Z10</f>
        <v>45</v>
      </c>
    </row>
    <row r="11" spans="1:25" s="57" customFormat="1" ht="24.9" customHeight="1" x14ac:dyDescent="0.25">
      <c r="A11" s="312" t="s">
        <v>45</v>
      </c>
      <c r="B11" s="306">
        <v>1</v>
      </c>
      <c r="C11" s="307">
        <v>6</v>
      </c>
      <c r="D11" s="255"/>
      <c r="E11" s="299"/>
      <c r="F11" s="255"/>
      <c r="G11" s="299">
        <v>2</v>
      </c>
      <c r="H11" s="255">
        <v>1</v>
      </c>
      <c r="I11" s="299">
        <v>4</v>
      </c>
      <c r="J11" s="255"/>
      <c r="K11" s="299"/>
      <c r="L11" s="255"/>
      <c r="M11" s="299"/>
      <c r="N11" s="255"/>
      <c r="O11" s="299"/>
      <c r="P11" s="255"/>
      <c r="Q11" s="299"/>
      <c r="R11" s="255"/>
      <c r="S11" s="299">
        <v>1</v>
      </c>
      <c r="T11" s="177">
        <f t="shared" si="0"/>
        <v>2</v>
      </c>
      <c r="U11" s="177">
        <f t="shared" si="0"/>
        <v>13</v>
      </c>
      <c r="V11" s="177">
        <f t="shared" si="1"/>
        <v>15</v>
      </c>
      <c r="W11" s="166">
        <f>'Quadro 1'!X11</f>
        <v>2</v>
      </c>
      <c r="X11" s="166">
        <f>'Quadro 1'!Y11</f>
        <v>13</v>
      </c>
      <c r="Y11" s="166">
        <f>'Quadro 1'!Z11</f>
        <v>15</v>
      </c>
    </row>
    <row r="12" spans="1:25" s="57" customFormat="1" ht="24.9" customHeight="1" x14ac:dyDescent="0.25">
      <c r="A12" s="312" t="s">
        <v>46</v>
      </c>
      <c r="B12" s="306">
        <v>2</v>
      </c>
      <c r="C12" s="307"/>
      <c r="D12" s="255">
        <v>2</v>
      </c>
      <c r="E12" s="299">
        <v>1</v>
      </c>
      <c r="F12" s="255"/>
      <c r="G12" s="299"/>
      <c r="H12" s="255"/>
      <c r="I12" s="299"/>
      <c r="J12" s="255">
        <v>1</v>
      </c>
      <c r="K12" s="299"/>
      <c r="L12" s="255"/>
      <c r="M12" s="299">
        <v>1</v>
      </c>
      <c r="N12" s="255"/>
      <c r="O12" s="299"/>
      <c r="P12" s="255"/>
      <c r="Q12" s="299">
        <v>1</v>
      </c>
      <c r="R12" s="255"/>
      <c r="S12" s="299">
        <v>1</v>
      </c>
      <c r="T12" s="177">
        <f t="shared" si="0"/>
        <v>5</v>
      </c>
      <c r="U12" s="177">
        <f t="shared" si="0"/>
        <v>4</v>
      </c>
      <c r="V12" s="177">
        <f t="shared" si="1"/>
        <v>9</v>
      </c>
      <c r="W12" s="166">
        <f>'Quadro 1'!X12</f>
        <v>5</v>
      </c>
      <c r="X12" s="166">
        <f>'Quadro 1'!Y12</f>
        <v>4</v>
      </c>
      <c r="Y12" s="166">
        <f>'Quadro 1'!Z12</f>
        <v>9</v>
      </c>
    </row>
    <row r="13" spans="1:25" s="57" customFormat="1" ht="24.9" customHeight="1" x14ac:dyDescent="0.25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177">
        <f t="shared" si="0"/>
        <v>0</v>
      </c>
      <c r="U13" s="177">
        <f t="shared" si="0"/>
        <v>0</v>
      </c>
      <c r="V13" s="177">
        <f t="shared" si="1"/>
        <v>0</v>
      </c>
      <c r="W13" s="166">
        <f>'Quadro 1'!X13</f>
        <v>0</v>
      </c>
      <c r="X13" s="166">
        <f>'Quadro 1'!Y13</f>
        <v>0</v>
      </c>
      <c r="Y13" s="166">
        <f>'Quadro 1'!Z13</f>
        <v>0</v>
      </c>
    </row>
    <row r="14" spans="1:25" s="57" customFormat="1" ht="24.9" customHeight="1" x14ac:dyDescent="0.25">
      <c r="A14" s="312" t="s">
        <v>48</v>
      </c>
      <c r="B14" s="306"/>
      <c r="C14" s="307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55"/>
      <c r="Q14" s="299"/>
      <c r="R14" s="255"/>
      <c r="S14" s="299"/>
      <c r="T14" s="177">
        <f t="shared" si="0"/>
        <v>0</v>
      </c>
      <c r="U14" s="177">
        <f t="shared" si="0"/>
        <v>0</v>
      </c>
      <c r="V14" s="177">
        <f t="shared" si="1"/>
        <v>0</v>
      </c>
      <c r="W14" s="166">
        <f>'Quadro 1'!X14</f>
        <v>0</v>
      </c>
      <c r="X14" s="166">
        <f>'Quadro 1'!Y14</f>
        <v>0</v>
      </c>
      <c r="Y14" s="166">
        <f>'Quadro 1'!Z14</f>
        <v>0</v>
      </c>
    </row>
    <row r="15" spans="1:25" s="57" customFormat="1" ht="24.9" customHeight="1" x14ac:dyDescent="0.25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177">
        <f t="shared" si="0"/>
        <v>0</v>
      </c>
      <c r="U15" s="177">
        <f t="shared" si="0"/>
        <v>0</v>
      </c>
      <c r="V15" s="177">
        <f t="shared" si="1"/>
        <v>0</v>
      </c>
      <c r="W15" s="166">
        <f>'Quadro 1'!X15</f>
        <v>0</v>
      </c>
      <c r="X15" s="166">
        <f>'Quadro 1'!Y15</f>
        <v>0</v>
      </c>
      <c r="Y15" s="166">
        <f>'Quadro 1'!Z15</f>
        <v>0</v>
      </c>
    </row>
    <row r="16" spans="1:25" s="57" customFormat="1" ht="24.9" customHeight="1" x14ac:dyDescent="0.25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177">
        <f t="shared" si="0"/>
        <v>0</v>
      </c>
      <c r="U16" s="177">
        <f t="shared" si="0"/>
        <v>0</v>
      </c>
      <c r="V16" s="177">
        <f t="shared" si="1"/>
        <v>0</v>
      </c>
      <c r="W16" s="166">
        <f>'Quadro 1'!X16</f>
        <v>0</v>
      </c>
      <c r="X16" s="166">
        <f>'Quadro 1'!Y16</f>
        <v>0</v>
      </c>
      <c r="Y16" s="166">
        <f>'Quadro 1'!Z16</f>
        <v>0</v>
      </c>
    </row>
    <row r="17" spans="1:25" s="57" customFormat="1" ht="24.9" customHeight="1" x14ac:dyDescent="0.25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177">
        <f t="shared" si="0"/>
        <v>0</v>
      </c>
      <c r="U17" s="177">
        <f t="shared" si="0"/>
        <v>0</v>
      </c>
      <c r="V17" s="177">
        <f t="shared" si="1"/>
        <v>0</v>
      </c>
      <c r="W17" s="166">
        <f>'Quadro 1'!X17</f>
        <v>0</v>
      </c>
      <c r="X17" s="166">
        <f>'Quadro 1'!Y17</f>
        <v>0</v>
      </c>
      <c r="Y17" s="166">
        <f>'Quadro 1'!Z17</f>
        <v>0</v>
      </c>
    </row>
    <row r="18" spans="1:25" s="57" customFormat="1" ht="24.9" customHeight="1" x14ac:dyDescent="0.25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177">
        <f t="shared" si="0"/>
        <v>0</v>
      </c>
      <c r="U18" s="177">
        <f t="shared" si="0"/>
        <v>0</v>
      </c>
      <c r="V18" s="177">
        <f t="shared" si="1"/>
        <v>0</v>
      </c>
      <c r="W18" s="166">
        <f>'Quadro 1'!X18</f>
        <v>0</v>
      </c>
      <c r="X18" s="166">
        <f>'Quadro 1'!Y18</f>
        <v>0</v>
      </c>
      <c r="Y18" s="166">
        <f>'Quadro 1'!Z18</f>
        <v>0</v>
      </c>
    </row>
    <row r="19" spans="1:25" s="57" customFormat="1" ht="24.9" customHeight="1" x14ac:dyDescent="0.25">
      <c r="A19" s="312" t="s">
        <v>54</v>
      </c>
      <c r="B19" s="306"/>
      <c r="C19" s="307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/>
      <c r="Q19" s="299"/>
      <c r="R19" s="255"/>
      <c r="S19" s="299"/>
      <c r="T19" s="177">
        <f t="shared" si="0"/>
        <v>0</v>
      </c>
      <c r="U19" s="177">
        <f t="shared" si="0"/>
        <v>0</v>
      </c>
      <c r="V19" s="177">
        <f t="shared" si="1"/>
        <v>0</v>
      </c>
      <c r="W19" s="166">
        <f>'Quadro 1'!X19</f>
        <v>0</v>
      </c>
      <c r="X19" s="166">
        <f>'Quadro 1'!Y19</f>
        <v>0</v>
      </c>
      <c r="Y19" s="166">
        <f>'Quadro 1'!Z19</f>
        <v>0</v>
      </c>
    </row>
    <row r="20" spans="1:25" s="57" customFormat="1" ht="24.9" customHeight="1" x14ac:dyDescent="0.25">
      <c r="A20" s="312" t="s">
        <v>55</v>
      </c>
      <c r="B20" s="306"/>
      <c r="C20" s="307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55"/>
      <c r="Q20" s="299"/>
      <c r="R20" s="255"/>
      <c r="S20" s="299"/>
      <c r="T20" s="177">
        <f t="shared" si="0"/>
        <v>0</v>
      </c>
      <c r="U20" s="177">
        <f t="shared" si="0"/>
        <v>0</v>
      </c>
      <c r="V20" s="177">
        <f t="shared" si="1"/>
        <v>0</v>
      </c>
      <c r="W20" s="166">
        <f>'Quadro 1'!X20</f>
        <v>0</v>
      </c>
      <c r="X20" s="166">
        <f>'Quadro 1'!Y20</f>
        <v>0</v>
      </c>
      <c r="Y20" s="166">
        <f>'Quadro 1'!Z20</f>
        <v>0</v>
      </c>
    </row>
    <row r="21" spans="1:25" s="57" customFormat="1" ht="24.9" customHeight="1" x14ac:dyDescent="0.25">
      <c r="A21" s="312" t="s">
        <v>56</v>
      </c>
      <c r="B21" s="306"/>
      <c r="C21" s="307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55"/>
      <c r="Q21" s="299"/>
      <c r="R21" s="255"/>
      <c r="S21" s="299"/>
      <c r="T21" s="177">
        <f t="shared" si="0"/>
        <v>0</v>
      </c>
      <c r="U21" s="177">
        <f t="shared" si="0"/>
        <v>0</v>
      </c>
      <c r="V21" s="177">
        <f t="shared" si="1"/>
        <v>0</v>
      </c>
      <c r="W21" s="166">
        <f>'Quadro 1'!X21</f>
        <v>0</v>
      </c>
      <c r="X21" s="166">
        <f>'Quadro 1'!Y21</f>
        <v>0</v>
      </c>
      <c r="Y21" s="166">
        <f>'Quadro 1'!Z21</f>
        <v>0</v>
      </c>
    </row>
    <row r="22" spans="1:25" s="57" customFormat="1" ht="24.9" customHeight="1" x14ac:dyDescent="0.25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177">
        <f t="shared" si="0"/>
        <v>0</v>
      </c>
      <c r="U22" s="177">
        <f t="shared" si="0"/>
        <v>0</v>
      </c>
      <c r="V22" s="177">
        <f t="shared" si="1"/>
        <v>0</v>
      </c>
      <c r="W22" s="166">
        <f>'Quadro 1'!X22</f>
        <v>0</v>
      </c>
      <c r="X22" s="166">
        <f>'Quadro 1'!Y22</f>
        <v>0</v>
      </c>
      <c r="Y22" s="166">
        <f>'Quadro 1'!Z22</f>
        <v>0</v>
      </c>
    </row>
    <row r="23" spans="1:25" s="57" customFormat="1" ht="24.9" customHeight="1" x14ac:dyDescent="0.25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177">
        <f t="shared" si="0"/>
        <v>0</v>
      </c>
      <c r="U23" s="177">
        <f t="shared" si="0"/>
        <v>0</v>
      </c>
      <c r="V23" s="177">
        <f t="shared" si="1"/>
        <v>0</v>
      </c>
      <c r="W23" s="166">
        <f>'Quadro 1'!X23</f>
        <v>0</v>
      </c>
      <c r="X23" s="166">
        <f>'Quadro 1'!Y23</f>
        <v>0</v>
      </c>
      <c r="Y23" s="166">
        <f>'Quadro 1'!Z23</f>
        <v>0</v>
      </c>
    </row>
    <row r="24" spans="1:25" s="57" customFormat="1" ht="24.9" customHeight="1" x14ac:dyDescent="0.25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177">
        <f t="shared" si="0"/>
        <v>0</v>
      </c>
      <c r="U24" s="177">
        <f t="shared" si="0"/>
        <v>0</v>
      </c>
      <c r="V24" s="177">
        <f t="shared" si="1"/>
        <v>0</v>
      </c>
      <c r="W24" s="166">
        <f>'Quadro 1'!X24</f>
        <v>0</v>
      </c>
      <c r="X24" s="166">
        <f>'Quadro 1'!Y24</f>
        <v>0</v>
      </c>
      <c r="Y24" s="166">
        <f>'Quadro 1'!Z24</f>
        <v>0</v>
      </c>
    </row>
    <row r="25" spans="1:25" s="57" customFormat="1" ht="24.9" customHeight="1" x14ac:dyDescent="0.25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177">
        <f t="shared" si="0"/>
        <v>0</v>
      </c>
      <c r="U25" s="177">
        <f t="shared" si="0"/>
        <v>0</v>
      </c>
      <c r="V25" s="177">
        <f t="shared" si="1"/>
        <v>0</v>
      </c>
      <c r="W25" s="166">
        <f>'Quadro 1'!X25</f>
        <v>0</v>
      </c>
      <c r="X25" s="166">
        <f>'Quadro 1'!Y25</f>
        <v>0</v>
      </c>
      <c r="Y25" s="166">
        <f>'Quadro 1'!Z25</f>
        <v>0</v>
      </c>
    </row>
    <row r="26" spans="1:25" s="57" customFormat="1" ht="24.9" customHeight="1" x14ac:dyDescent="0.25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177">
        <f t="shared" si="0"/>
        <v>0</v>
      </c>
      <c r="U26" s="177">
        <f t="shared" si="0"/>
        <v>0</v>
      </c>
      <c r="V26" s="177">
        <f t="shared" si="1"/>
        <v>0</v>
      </c>
      <c r="W26" s="166">
        <f>'Quadro 1'!X26</f>
        <v>0</v>
      </c>
      <c r="X26" s="166">
        <f>'Quadro 1'!Y26</f>
        <v>0</v>
      </c>
      <c r="Y26" s="166">
        <f>'Quadro 1'!Z26</f>
        <v>0</v>
      </c>
    </row>
    <row r="27" spans="1:25" s="57" customFormat="1" ht="24.9" customHeight="1" x14ac:dyDescent="0.25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177">
        <f t="shared" si="0"/>
        <v>0</v>
      </c>
      <c r="U27" s="177">
        <f t="shared" si="0"/>
        <v>0</v>
      </c>
      <c r="V27" s="177">
        <f t="shared" si="1"/>
        <v>0</v>
      </c>
      <c r="W27" s="166">
        <f>'Quadro 1'!X27</f>
        <v>0</v>
      </c>
      <c r="X27" s="166">
        <f>'Quadro 1'!Y27</f>
        <v>0</v>
      </c>
      <c r="Y27" s="166">
        <f>'Quadro 1'!Z27</f>
        <v>0</v>
      </c>
    </row>
    <row r="28" spans="1:25" s="57" customFormat="1" ht="24.9" customHeight="1" x14ac:dyDescent="0.25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177">
        <f t="shared" si="0"/>
        <v>0</v>
      </c>
      <c r="U28" s="177">
        <f t="shared" si="0"/>
        <v>0</v>
      </c>
      <c r="V28" s="177">
        <f t="shared" si="1"/>
        <v>0</v>
      </c>
      <c r="W28" s="166">
        <f>'Quadro 1'!X28</f>
        <v>0</v>
      </c>
      <c r="X28" s="166">
        <f>'Quadro 1'!Y28</f>
        <v>0</v>
      </c>
      <c r="Y28" s="166">
        <f>'Quadro 1'!Z28</f>
        <v>0</v>
      </c>
    </row>
    <row r="29" spans="1:25" s="57" customFormat="1" ht="24.9" customHeight="1" x14ac:dyDescent="0.25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177">
        <f t="shared" si="0"/>
        <v>0</v>
      </c>
      <c r="U29" s="177">
        <f t="shared" si="0"/>
        <v>0</v>
      </c>
      <c r="V29" s="177">
        <f t="shared" si="1"/>
        <v>0</v>
      </c>
      <c r="W29" s="166">
        <f>'Quadro 1'!X29</f>
        <v>0</v>
      </c>
      <c r="X29" s="166">
        <f>'Quadro 1'!Y29</f>
        <v>0</v>
      </c>
      <c r="Y29" s="166">
        <f>'Quadro 1'!Z29</f>
        <v>0</v>
      </c>
    </row>
    <row r="30" spans="1:25" s="57" customFormat="1" ht="24.9" customHeight="1" x14ac:dyDescent="0.25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177">
        <f t="shared" si="0"/>
        <v>0</v>
      </c>
      <c r="U30" s="177">
        <f t="shared" si="0"/>
        <v>0</v>
      </c>
      <c r="V30" s="177">
        <f t="shared" si="1"/>
        <v>0</v>
      </c>
      <c r="W30" s="166">
        <f>'Quadro 1'!X30</f>
        <v>0</v>
      </c>
      <c r="X30" s="166">
        <f>'Quadro 1'!Y30</f>
        <v>0</v>
      </c>
      <c r="Y30" s="166">
        <f>'Quadro 1'!Z30</f>
        <v>0</v>
      </c>
    </row>
    <row r="31" spans="1:25" s="57" customFormat="1" ht="24.9" customHeight="1" x14ac:dyDescent="0.25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177">
        <f t="shared" si="0"/>
        <v>0</v>
      </c>
      <c r="U31" s="177">
        <f t="shared" si="0"/>
        <v>0</v>
      </c>
      <c r="V31" s="177">
        <f t="shared" si="1"/>
        <v>0</v>
      </c>
      <c r="W31" s="166">
        <f>'Quadro 1'!X31</f>
        <v>0</v>
      </c>
      <c r="X31" s="166">
        <f>'Quadro 1'!Y31</f>
        <v>0</v>
      </c>
      <c r="Y31" s="166">
        <f>'Quadro 1'!Z31</f>
        <v>0</v>
      </c>
    </row>
    <row r="32" spans="1:25" s="57" customFormat="1" ht="24.9" customHeight="1" x14ac:dyDescent="0.25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177">
        <f t="shared" si="0"/>
        <v>0</v>
      </c>
      <c r="U32" s="177">
        <f t="shared" si="0"/>
        <v>0</v>
      </c>
      <c r="V32" s="177">
        <f t="shared" si="1"/>
        <v>0</v>
      </c>
      <c r="W32" s="166">
        <f>'Quadro 1'!X32</f>
        <v>0</v>
      </c>
      <c r="X32" s="166">
        <f>'Quadro 1'!Y32</f>
        <v>0</v>
      </c>
      <c r="Y32" s="166">
        <f>'Quadro 1'!Z32</f>
        <v>0</v>
      </c>
    </row>
    <row r="33" spans="1:25" s="57" customFormat="1" ht="24.9" customHeight="1" x14ac:dyDescent="0.25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177">
        <f t="shared" si="0"/>
        <v>0</v>
      </c>
      <c r="U33" s="177">
        <f t="shared" si="0"/>
        <v>0</v>
      </c>
      <c r="V33" s="177">
        <f t="shared" si="1"/>
        <v>0</v>
      </c>
      <c r="W33" s="166">
        <f>'Quadro 1'!X33</f>
        <v>0</v>
      </c>
      <c r="X33" s="166">
        <f>'Quadro 1'!Y33</f>
        <v>0</v>
      </c>
      <c r="Y33" s="166">
        <f>'Quadro 1'!Z33</f>
        <v>0</v>
      </c>
    </row>
    <row r="34" spans="1:25" s="57" customFormat="1" ht="24.9" customHeight="1" x14ac:dyDescent="0.25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177">
        <f t="shared" si="0"/>
        <v>0</v>
      </c>
      <c r="U34" s="177">
        <f t="shared" si="0"/>
        <v>0</v>
      </c>
      <c r="V34" s="177">
        <f t="shared" si="1"/>
        <v>0</v>
      </c>
      <c r="W34" s="166">
        <f>'Quadro 1'!X34</f>
        <v>0</v>
      </c>
      <c r="X34" s="166">
        <f>'Quadro 1'!Y34</f>
        <v>0</v>
      </c>
      <c r="Y34" s="166">
        <f>'Quadro 1'!Z34</f>
        <v>0</v>
      </c>
    </row>
    <row r="35" spans="1:25" s="57" customFormat="1" ht="24.9" customHeight="1" x14ac:dyDescent="0.25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177">
        <f t="shared" si="0"/>
        <v>0</v>
      </c>
      <c r="U35" s="177">
        <f t="shared" si="0"/>
        <v>0</v>
      </c>
      <c r="V35" s="177">
        <f t="shared" si="1"/>
        <v>0</v>
      </c>
      <c r="W35" s="166">
        <f>'Quadro 1'!X35</f>
        <v>0</v>
      </c>
      <c r="X35" s="166">
        <f>'Quadro 1'!Y35</f>
        <v>0</v>
      </c>
      <c r="Y35" s="166">
        <f>'Quadro 1'!Z35</f>
        <v>0</v>
      </c>
    </row>
    <row r="36" spans="1:25" s="57" customFormat="1" ht="24.9" customHeight="1" x14ac:dyDescent="0.25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177">
        <f t="shared" si="0"/>
        <v>0</v>
      </c>
      <c r="U36" s="177">
        <f t="shared" si="0"/>
        <v>0</v>
      </c>
      <c r="V36" s="177">
        <f t="shared" si="1"/>
        <v>0</v>
      </c>
      <c r="W36" s="166">
        <f>'Quadro 1'!X36</f>
        <v>0</v>
      </c>
      <c r="X36" s="166">
        <f>'Quadro 1'!Y36</f>
        <v>0</v>
      </c>
      <c r="Y36" s="166">
        <f>'Quadro 1'!Z36</f>
        <v>0</v>
      </c>
    </row>
    <row r="37" spans="1:25" s="57" customFormat="1" ht="24.9" customHeight="1" x14ac:dyDescent="0.25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177">
        <f t="shared" si="0"/>
        <v>0</v>
      </c>
      <c r="U37" s="177">
        <f t="shared" si="0"/>
        <v>0</v>
      </c>
      <c r="V37" s="177">
        <f t="shared" si="1"/>
        <v>0</v>
      </c>
      <c r="W37" s="166">
        <f>'Quadro 1'!X37</f>
        <v>0</v>
      </c>
      <c r="X37" s="166">
        <f>'Quadro 1'!Y37</f>
        <v>0</v>
      </c>
      <c r="Y37" s="166">
        <f>'Quadro 1'!Z37</f>
        <v>0</v>
      </c>
    </row>
    <row r="38" spans="1:25" s="57" customFormat="1" ht="24.9" customHeight="1" x14ac:dyDescent="0.25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177">
        <f t="shared" si="0"/>
        <v>0</v>
      </c>
      <c r="U38" s="177">
        <f t="shared" si="0"/>
        <v>0</v>
      </c>
      <c r="V38" s="177">
        <f t="shared" si="1"/>
        <v>0</v>
      </c>
      <c r="W38" s="166">
        <f>'Quadro 1'!X38</f>
        <v>0</v>
      </c>
      <c r="X38" s="166">
        <f>'Quadro 1'!Y38</f>
        <v>0</v>
      </c>
      <c r="Y38" s="166">
        <f>'Quadro 1'!Z38</f>
        <v>0</v>
      </c>
    </row>
    <row r="39" spans="1:25" s="57" customFormat="1" ht="24.9" customHeight="1" x14ac:dyDescent="0.25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177">
        <f t="shared" si="0"/>
        <v>0</v>
      </c>
      <c r="U39" s="177">
        <f t="shared" si="0"/>
        <v>0</v>
      </c>
      <c r="V39" s="177">
        <f t="shared" si="1"/>
        <v>0</v>
      </c>
      <c r="W39" s="166">
        <f>'Quadro 1'!X39</f>
        <v>0</v>
      </c>
      <c r="X39" s="166">
        <f>'Quadro 1'!Y39</f>
        <v>0</v>
      </c>
      <c r="Y39" s="166">
        <f>'Quadro 1'!Z39</f>
        <v>0</v>
      </c>
    </row>
    <row r="40" spans="1:25" s="57" customFormat="1" ht="24.9" customHeight="1" x14ac:dyDescent="0.25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177">
        <f t="shared" si="0"/>
        <v>0</v>
      </c>
      <c r="U40" s="177">
        <f t="shared" si="0"/>
        <v>0</v>
      </c>
      <c r="V40" s="177">
        <f t="shared" si="1"/>
        <v>0</v>
      </c>
      <c r="W40" s="166">
        <f>'Quadro 1'!X40</f>
        <v>0</v>
      </c>
      <c r="X40" s="166">
        <f>'Quadro 1'!Y40</f>
        <v>0</v>
      </c>
      <c r="Y40" s="166">
        <f>'Quadro 1'!Z40</f>
        <v>0</v>
      </c>
    </row>
    <row r="41" spans="1:25" s="57" customFormat="1" ht="24.9" customHeight="1" x14ac:dyDescent="0.25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177">
        <f t="shared" si="0"/>
        <v>0</v>
      </c>
      <c r="U41" s="177">
        <f t="shared" si="0"/>
        <v>0</v>
      </c>
      <c r="V41" s="177">
        <f t="shared" si="1"/>
        <v>0</v>
      </c>
      <c r="W41" s="166">
        <f>'Quadro 1'!X41</f>
        <v>0</v>
      </c>
      <c r="X41" s="166">
        <f>'Quadro 1'!Y41</f>
        <v>0</v>
      </c>
      <c r="Y41" s="166">
        <f>'Quadro 1'!Z41</f>
        <v>0</v>
      </c>
    </row>
    <row r="42" spans="1:25" s="57" customFormat="1" ht="24.9" customHeight="1" x14ac:dyDescent="0.25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177">
        <f t="shared" si="0"/>
        <v>0</v>
      </c>
      <c r="U42" s="177">
        <f t="shared" si="0"/>
        <v>0</v>
      </c>
      <c r="V42" s="177">
        <f t="shared" si="1"/>
        <v>0</v>
      </c>
      <c r="W42" s="166">
        <f>'Quadro 1'!X42</f>
        <v>0</v>
      </c>
      <c r="X42" s="166">
        <f>'Quadro 1'!Y42</f>
        <v>0</v>
      </c>
      <c r="Y42" s="166">
        <f>'Quadro 1'!Z42</f>
        <v>0</v>
      </c>
    </row>
    <row r="43" spans="1:25" s="57" customFormat="1" ht="24.9" customHeight="1" x14ac:dyDescent="0.25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177">
        <f t="shared" si="0"/>
        <v>0</v>
      </c>
      <c r="U43" s="177">
        <f t="shared" si="0"/>
        <v>0</v>
      </c>
      <c r="V43" s="177">
        <f t="shared" si="1"/>
        <v>0</v>
      </c>
      <c r="W43" s="166">
        <f>'Quadro 1'!X43</f>
        <v>0</v>
      </c>
      <c r="X43" s="166">
        <f>'Quadro 1'!Y43</f>
        <v>0</v>
      </c>
      <c r="Y43" s="166">
        <f>'Quadro 1'!Z43</f>
        <v>0</v>
      </c>
    </row>
    <row r="44" spans="1:25" s="57" customFormat="1" ht="24.9" customHeight="1" x14ac:dyDescent="0.25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177">
        <f t="shared" si="0"/>
        <v>0</v>
      </c>
      <c r="U44" s="177">
        <f t="shared" si="0"/>
        <v>0</v>
      </c>
      <c r="V44" s="177">
        <f t="shared" si="1"/>
        <v>0</v>
      </c>
      <c r="W44" s="166">
        <f>'Quadro 1'!X44</f>
        <v>0</v>
      </c>
      <c r="X44" s="166">
        <f>'Quadro 1'!Y44</f>
        <v>0</v>
      </c>
      <c r="Y44" s="166">
        <f>'Quadro 1'!Z44</f>
        <v>0</v>
      </c>
    </row>
    <row r="45" spans="1:25" s="57" customFormat="1" ht="24.9" customHeight="1" x14ac:dyDescent="0.25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177">
        <f t="shared" si="0"/>
        <v>0</v>
      </c>
      <c r="U45" s="177">
        <f t="shared" si="0"/>
        <v>0</v>
      </c>
      <c r="V45" s="177">
        <f t="shared" si="1"/>
        <v>0</v>
      </c>
      <c r="W45" s="166">
        <f>'Quadro 1'!X45</f>
        <v>0</v>
      </c>
      <c r="X45" s="166">
        <f>'Quadro 1'!Y45</f>
        <v>0</v>
      </c>
      <c r="Y45" s="166">
        <f>'Quadro 1'!Z45</f>
        <v>0</v>
      </c>
    </row>
    <row r="46" spans="1:25" s="57" customFormat="1" ht="24.9" customHeight="1" x14ac:dyDescent="0.25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177">
        <f t="shared" si="0"/>
        <v>0</v>
      </c>
      <c r="U46" s="177">
        <f t="shared" si="0"/>
        <v>0</v>
      </c>
      <c r="V46" s="177">
        <f t="shared" si="1"/>
        <v>0</v>
      </c>
      <c r="W46" s="166">
        <f>'Quadro 1'!X46</f>
        <v>0</v>
      </c>
      <c r="X46" s="166">
        <f>'Quadro 1'!Y46</f>
        <v>0</v>
      </c>
      <c r="Y46" s="166">
        <f>'Quadro 1'!Z46</f>
        <v>0</v>
      </c>
    </row>
    <row r="47" spans="1:25" s="57" customFormat="1" ht="24.9" customHeight="1" x14ac:dyDescent="0.25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176">
        <f t="shared" si="0"/>
        <v>0</v>
      </c>
      <c r="U47" s="176">
        <f t="shared" si="0"/>
        <v>0</v>
      </c>
      <c r="V47" s="176">
        <f t="shared" si="1"/>
        <v>0</v>
      </c>
      <c r="W47" s="166">
        <f>'Quadro 1'!X47</f>
        <v>0</v>
      </c>
      <c r="X47" s="166">
        <f>'Quadro 1'!Y47</f>
        <v>0</v>
      </c>
      <c r="Y47" s="166">
        <f>'Quadro 1'!Z47</f>
        <v>0</v>
      </c>
    </row>
    <row r="48" spans="1:25" s="57" customFormat="1" ht="15" customHeight="1" x14ac:dyDescent="0.25">
      <c r="A48" s="56" t="s">
        <v>76</v>
      </c>
      <c r="B48" s="178">
        <f t="shared" ref="B48:S48" si="2">SUM(B4:B47)</f>
        <v>16</v>
      </c>
      <c r="C48" s="178">
        <f t="shared" si="2"/>
        <v>47</v>
      </c>
      <c r="D48" s="178">
        <f t="shared" si="2"/>
        <v>2</v>
      </c>
      <c r="E48" s="178">
        <f t="shared" si="2"/>
        <v>1</v>
      </c>
      <c r="F48" s="178">
        <f t="shared" si="2"/>
        <v>0</v>
      </c>
      <c r="G48" s="178">
        <f t="shared" si="2"/>
        <v>2</v>
      </c>
      <c r="H48" s="178">
        <f t="shared" si="2"/>
        <v>1</v>
      </c>
      <c r="I48" s="178">
        <f t="shared" si="2"/>
        <v>4</v>
      </c>
      <c r="J48" s="178">
        <f t="shared" si="2"/>
        <v>1</v>
      </c>
      <c r="K48" s="178">
        <f t="shared" si="2"/>
        <v>0</v>
      </c>
      <c r="L48" s="178">
        <f t="shared" si="2"/>
        <v>0</v>
      </c>
      <c r="M48" s="178">
        <f t="shared" si="2"/>
        <v>1</v>
      </c>
      <c r="N48" s="178">
        <f t="shared" si="2"/>
        <v>0</v>
      </c>
      <c r="O48" s="178">
        <f t="shared" si="2"/>
        <v>0</v>
      </c>
      <c r="P48" s="178">
        <f t="shared" si="2"/>
        <v>0</v>
      </c>
      <c r="Q48" s="178">
        <f t="shared" si="2"/>
        <v>1</v>
      </c>
      <c r="R48" s="178">
        <f t="shared" si="2"/>
        <v>0</v>
      </c>
      <c r="S48" s="178">
        <f t="shared" si="2"/>
        <v>2</v>
      </c>
      <c r="T48" s="178">
        <f>SUM(T4:T47)</f>
        <v>20</v>
      </c>
      <c r="U48" s="178">
        <f>SUM(U4:U47)</f>
        <v>58</v>
      </c>
      <c r="V48" s="178">
        <f>T48+U48</f>
        <v>78</v>
      </c>
    </row>
    <row r="49" spans="1:26" s="45" customFormat="1" ht="9.9" customHeight="1" x14ac:dyDescent="0.35">
      <c r="T49" s="59">
        <f>'Quadro 1'!X48</f>
        <v>20</v>
      </c>
      <c r="U49" s="59">
        <f>'Quadro 1'!Y48</f>
        <v>58</v>
      </c>
      <c r="V49" s="59">
        <f>'Quadro 1'!Z48</f>
        <v>78</v>
      </c>
    </row>
    <row r="50" spans="1:26" s="50" customFormat="1" ht="13.35" customHeight="1" x14ac:dyDescent="0.3">
      <c r="A50" s="49" t="s">
        <v>80</v>
      </c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</row>
    <row r="51" spans="1:26" s="50" customFormat="1" ht="13.35" customHeight="1" x14ac:dyDescent="0.3">
      <c r="A51" s="313" t="s">
        <v>419</v>
      </c>
    </row>
    <row r="52" spans="1:26" s="50" customFormat="1" ht="13.35" customHeight="1" x14ac:dyDescent="0.3">
      <c r="A52" s="52" t="s">
        <v>421</v>
      </c>
    </row>
    <row r="53" spans="1:26" s="50" customFormat="1" ht="13.35" customHeight="1" x14ac:dyDescent="0.3">
      <c r="A53" s="51" t="s">
        <v>503</v>
      </c>
      <c r="B53" s="51"/>
      <c r="C53" s="51"/>
      <c r="D53" s="51"/>
      <c r="E53" s="51"/>
      <c r="F53" s="51"/>
      <c r="G53" s="51"/>
    </row>
    <row r="54" spans="1:26" s="50" customFormat="1" ht="13.35" customHeight="1" x14ac:dyDescent="0.3">
      <c r="A54" s="51" t="s">
        <v>81</v>
      </c>
    </row>
    <row r="55" spans="1:26" s="50" customFormat="1" ht="26.4" customHeight="1" x14ac:dyDescent="0.3">
      <c r="A55" s="443" t="s">
        <v>420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</row>
    <row r="56" spans="1:26" customFormat="1" ht="14.25" customHeight="1" x14ac:dyDescent="0.3">
      <c r="A56" s="134" t="s">
        <v>478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" customHeight="1" x14ac:dyDescent="0.35">
      <c r="V57" s="45"/>
    </row>
    <row r="58" spans="1:26" x14ac:dyDescent="0.35">
      <c r="V58" s="45"/>
    </row>
    <row r="59" spans="1:26" x14ac:dyDescent="0.35">
      <c r="V59" s="45"/>
    </row>
    <row r="60" spans="1:26" x14ac:dyDescent="0.35">
      <c r="V60" s="45"/>
    </row>
    <row r="61" spans="1:26" x14ac:dyDescent="0.35">
      <c r="V61" s="45"/>
    </row>
  </sheetData>
  <sheetProtection algorithmName="SHA-512" hashValue="1+4x339bByhRdiuhjwAU6R28Z1b+RfJz3+QmY3bZVhIvOyvYNrcP9mXLsmLH6Ed0nyAvziXXwcydTKWtrq8sPQ==" saltValue="RK0txQ2Cj10uStQP7Qe4jw==" spinCount="100000" sheet="1" selectLockedCells="1"/>
  <mergeCells count="15">
    <mergeCell ref="A1:S1"/>
    <mergeCell ref="T1:V1"/>
    <mergeCell ref="A2:A3"/>
    <mergeCell ref="B2:C2"/>
    <mergeCell ref="D2:E2"/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</mergeCells>
  <phoneticPr fontId="42" type="noConversion"/>
  <conditionalFormatting sqref="T48">
    <cfRule type="cellIs" dxfId="423" priority="4" operator="notEqual">
      <formula>$T$49</formula>
    </cfRule>
  </conditionalFormatting>
  <conditionalFormatting sqref="T4:U47">
    <cfRule type="expression" dxfId="422" priority="7">
      <formula>T4&lt;&gt;W4</formula>
    </cfRule>
  </conditionalFormatting>
  <conditionalFormatting sqref="U48">
    <cfRule type="cellIs" dxfId="421" priority="2" operator="notEqual">
      <formula>$U$49</formula>
    </cfRule>
  </conditionalFormatting>
  <conditionalFormatting sqref="V4:V47">
    <cfRule type="cellIs" dxfId="420" priority="5" operator="notEqual">
      <formula>Y4</formula>
    </cfRule>
  </conditionalFormatting>
  <conditionalFormatting sqref="V48">
    <cfRule type="cellIs" dxfId="419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B4" activePane="bottomRight" state="frozen"/>
      <selection activeCell="A58" sqref="A58"/>
      <selection pane="topRight" activeCell="A58" sqref="A58"/>
      <selection pane="bottomLeft" activeCell="A58" sqref="A58"/>
      <selection pane="bottomRight" activeCell="R8" sqref="R8:S10"/>
    </sheetView>
  </sheetViews>
  <sheetFormatPr defaultColWidth="9.109375" defaultRowHeight="14.4" x14ac:dyDescent="0.35"/>
  <cols>
    <col min="1" max="1" width="30.6640625" style="53" customWidth="1"/>
    <col min="2" max="24" width="8.6640625" style="53" customWidth="1"/>
    <col min="25" max="16384" width="9.109375" style="53"/>
  </cols>
  <sheetData>
    <row r="1" spans="1:27" s="55" customFormat="1" ht="30" customHeight="1" x14ac:dyDescent="0.25">
      <c r="A1" s="446" t="s">
        <v>436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7"/>
      <c r="V1" s="448" t="s">
        <v>82</v>
      </c>
      <c r="W1" s="449"/>
      <c r="X1" s="450"/>
    </row>
    <row r="2" spans="1:27" s="60" customFormat="1" ht="24.9" customHeight="1" x14ac:dyDescent="0.35">
      <c r="A2" s="445" t="s">
        <v>106</v>
      </c>
      <c r="B2" s="445" t="s">
        <v>107</v>
      </c>
      <c r="C2" s="445"/>
      <c r="D2" s="445" t="s">
        <v>108</v>
      </c>
      <c r="E2" s="445"/>
      <c r="F2" s="445" t="s">
        <v>109</v>
      </c>
      <c r="G2" s="445"/>
      <c r="H2" s="445" t="s">
        <v>110</v>
      </c>
      <c r="I2" s="445"/>
      <c r="J2" s="445" t="s">
        <v>111</v>
      </c>
      <c r="K2" s="445"/>
      <c r="L2" s="445" t="s">
        <v>112</v>
      </c>
      <c r="M2" s="445"/>
      <c r="N2" s="445" t="s">
        <v>113</v>
      </c>
      <c r="O2" s="445"/>
      <c r="P2" s="445" t="s">
        <v>114</v>
      </c>
      <c r="Q2" s="445"/>
      <c r="R2" s="445" t="s">
        <v>115</v>
      </c>
      <c r="S2" s="445"/>
      <c r="T2" s="445" t="s">
        <v>116</v>
      </c>
      <c r="U2" s="445"/>
      <c r="V2" s="445" t="s">
        <v>40</v>
      </c>
      <c r="W2" s="445"/>
      <c r="X2" s="445" t="s">
        <v>76</v>
      </c>
    </row>
    <row r="3" spans="1:27" s="60" customFormat="1" ht="15" customHeight="1" x14ac:dyDescent="0.35">
      <c r="A3" s="445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445"/>
    </row>
    <row r="4" spans="1:27" s="45" customFormat="1" ht="24.9" customHeight="1" x14ac:dyDescent="0.35">
      <c r="A4" s="312" t="s">
        <v>43</v>
      </c>
      <c r="B4" s="304"/>
      <c r="C4" s="307"/>
      <c r="D4" s="253"/>
      <c r="E4" s="298"/>
      <c r="F4" s="253"/>
      <c r="G4" s="298"/>
      <c r="H4" s="253"/>
      <c r="I4" s="298"/>
      <c r="J4" s="253"/>
      <c r="K4" s="298"/>
      <c r="L4" s="253">
        <v>1</v>
      </c>
      <c r="M4" s="298"/>
      <c r="N4" s="253"/>
      <c r="O4" s="298"/>
      <c r="P4" s="253">
        <v>2</v>
      </c>
      <c r="Q4" s="298">
        <v>2</v>
      </c>
      <c r="R4" s="253"/>
      <c r="S4" s="298"/>
      <c r="T4" s="253"/>
      <c r="U4" s="298">
        <v>1</v>
      </c>
      <c r="V4" s="175">
        <f>B4+D4+F4+H4+J4+L4+N4+P4+R4+T4</f>
        <v>3</v>
      </c>
      <c r="W4" s="175">
        <f>C4+E4+G4+I4+K4+M4+O4+Q4+S4+U4</f>
        <v>3</v>
      </c>
      <c r="X4" s="175">
        <f>V4+W4</f>
        <v>6</v>
      </c>
      <c r="Y4" s="59">
        <f>'Quadro 1'!X4</f>
        <v>3</v>
      </c>
      <c r="Z4" s="59">
        <f>'Quadro 1'!Y4</f>
        <v>3</v>
      </c>
      <c r="AA4" s="59">
        <f>'Quadro 1'!Z4</f>
        <v>6</v>
      </c>
    </row>
    <row r="5" spans="1:27" s="45" customFormat="1" ht="24.9" customHeight="1" x14ac:dyDescent="0.35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255"/>
      <c r="U5" s="299"/>
      <c r="V5" s="177">
        <f t="shared" ref="V5:W47" si="0">B5+D5+F5+H5+J5+L5+N5+P5+R5+T5</f>
        <v>0</v>
      </c>
      <c r="W5" s="177">
        <f t="shared" si="0"/>
        <v>0</v>
      </c>
      <c r="X5" s="177">
        <f t="shared" ref="X5:X47" si="1">V5+W5</f>
        <v>0</v>
      </c>
      <c r="Y5" s="59">
        <f>'Quadro 1'!X5</f>
        <v>0</v>
      </c>
      <c r="Z5" s="59">
        <f>'Quadro 1'!Y5</f>
        <v>0</v>
      </c>
      <c r="AA5" s="59">
        <f>'Quadro 1'!Z5</f>
        <v>0</v>
      </c>
    </row>
    <row r="6" spans="1:27" s="45" customFormat="1" ht="24.9" customHeight="1" x14ac:dyDescent="0.35">
      <c r="A6" s="312" t="s">
        <v>408</v>
      </c>
      <c r="B6" s="306"/>
      <c r="C6" s="307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/>
      <c r="T6" s="255"/>
      <c r="U6" s="299"/>
      <c r="V6" s="177">
        <f t="shared" si="0"/>
        <v>0</v>
      </c>
      <c r="W6" s="177">
        <f t="shared" si="0"/>
        <v>0</v>
      </c>
      <c r="X6" s="177">
        <f t="shared" si="1"/>
        <v>0</v>
      </c>
      <c r="Y6" s="59">
        <f>'Quadro 1'!X6</f>
        <v>0</v>
      </c>
      <c r="Z6" s="59">
        <f>'Quadro 1'!Y6</f>
        <v>0</v>
      </c>
      <c r="AA6" s="59">
        <f>'Quadro 1'!Z6</f>
        <v>0</v>
      </c>
    </row>
    <row r="7" spans="1:27" s="45" customFormat="1" ht="24.9" customHeight="1" x14ac:dyDescent="0.35">
      <c r="A7" s="312" t="s">
        <v>409</v>
      </c>
      <c r="B7" s="306"/>
      <c r="C7" s="307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/>
      <c r="Q7" s="299"/>
      <c r="R7" s="255"/>
      <c r="S7" s="299"/>
      <c r="T7" s="255"/>
      <c r="U7" s="299"/>
      <c r="V7" s="177">
        <f t="shared" si="0"/>
        <v>0</v>
      </c>
      <c r="W7" s="177">
        <f t="shared" si="0"/>
        <v>0</v>
      </c>
      <c r="X7" s="177">
        <f t="shared" si="1"/>
        <v>0</v>
      </c>
      <c r="Y7" s="59">
        <f>'Quadro 1'!X7</f>
        <v>0</v>
      </c>
      <c r="Z7" s="59">
        <f>'Quadro 1'!Y7</f>
        <v>0</v>
      </c>
      <c r="AA7" s="59">
        <f>'Quadro 1'!Z7</f>
        <v>0</v>
      </c>
    </row>
    <row r="8" spans="1:27" s="45" customFormat="1" ht="24.9" customHeight="1" x14ac:dyDescent="0.35">
      <c r="A8" s="312" t="s">
        <v>410</v>
      </c>
      <c r="B8" s="306"/>
      <c r="C8" s="307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>
        <v>1</v>
      </c>
      <c r="Q8" s="299">
        <v>1</v>
      </c>
      <c r="R8" s="255"/>
      <c r="S8" s="299">
        <v>1</v>
      </c>
      <c r="T8" s="255"/>
      <c r="U8" s="299"/>
      <c r="V8" s="177">
        <f t="shared" si="0"/>
        <v>1</v>
      </c>
      <c r="W8" s="177">
        <f t="shared" si="0"/>
        <v>2</v>
      </c>
      <c r="X8" s="177">
        <f t="shared" si="1"/>
        <v>3</v>
      </c>
      <c r="Y8" s="59">
        <f>'Quadro 1'!X8</f>
        <v>1</v>
      </c>
      <c r="Z8" s="59">
        <f>'Quadro 1'!Y8</f>
        <v>2</v>
      </c>
      <c r="AA8" s="59">
        <f>'Quadro 1'!Z8</f>
        <v>3</v>
      </c>
    </row>
    <row r="9" spans="1:27" s="45" customFormat="1" ht="24.9" customHeight="1" x14ac:dyDescent="0.35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/>
      <c r="R9" s="255"/>
      <c r="S9" s="299"/>
      <c r="T9" s="255"/>
      <c r="U9" s="299"/>
      <c r="V9" s="177">
        <f t="shared" si="0"/>
        <v>0</v>
      </c>
      <c r="W9" s="177">
        <f t="shared" si="0"/>
        <v>0</v>
      </c>
      <c r="X9" s="177">
        <f t="shared" si="1"/>
        <v>0</v>
      </c>
      <c r="Y9" s="59">
        <f>'Quadro 1'!X9</f>
        <v>0</v>
      </c>
      <c r="Z9" s="59">
        <f>'Quadro 1'!Y9</f>
        <v>0</v>
      </c>
      <c r="AA9" s="59">
        <f>'Quadro 1'!Z9</f>
        <v>0</v>
      </c>
    </row>
    <row r="10" spans="1:27" s="45" customFormat="1" ht="24.9" customHeight="1" x14ac:dyDescent="0.35">
      <c r="A10" s="312" t="s">
        <v>44</v>
      </c>
      <c r="B10" s="306"/>
      <c r="C10" s="307"/>
      <c r="D10" s="255"/>
      <c r="E10" s="299"/>
      <c r="F10" s="255"/>
      <c r="G10" s="299"/>
      <c r="H10" s="255"/>
      <c r="I10" s="299"/>
      <c r="J10" s="255"/>
      <c r="K10" s="299"/>
      <c r="L10" s="255"/>
      <c r="M10" s="299"/>
      <c r="N10" s="255"/>
      <c r="O10" s="299"/>
      <c r="P10" s="255">
        <v>5</v>
      </c>
      <c r="Q10" s="299">
        <v>25</v>
      </c>
      <c r="R10" s="255">
        <v>4</v>
      </c>
      <c r="S10" s="299">
        <v>11</v>
      </c>
      <c r="T10" s="255"/>
      <c r="U10" s="299"/>
      <c r="V10" s="177">
        <f t="shared" si="0"/>
        <v>9</v>
      </c>
      <c r="W10" s="177">
        <f t="shared" si="0"/>
        <v>36</v>
      </c>
      <c r="X10" s="177">
        <f t="shared" si="1"/>
        <v>45</v>
      </c>
      <c r="Y10" s="59">
        <f>'Quadro 1'!X10</f>
        <v>9</v>
      </c>
      <c r="Z10" s="59">
        <f>'Quadro 1'!Y10</f>
        <v>36</v>
      </c>
      <c r="AA10" s="59">
        <f>'Quadro 1'!Z10</f>
        <v>45</v>
      </c>
    </row>
    <row r="11" spans="1:27" s="45" customFormat="1" ht="24.9" customHeight="1" x14ac:dyDescent="0.35">
      <c r="A11" s="312" t="s">
        <v>45</v>
      </c>
      <c r="B11" s="306"/>
      <c r="C11" s="307"/>
      <c r="D11" s="255"/>
      <c r="E11" s="299"/>
      <c r="F11" s="255"/>
      <c r="G11" s="299"/>
      <c r="H11" s="255">
        <v>1</v>
      </c>
      <c r="I11" s="299"/>
      <c r="J11" s="255"/>
      <c r="K11" s="299"/>
      <c r="L11" s="255">
        <v>1</v>
      </c>
      <c r="M11" s="299">
        <v>8</v>
      </c>
      <c r="N11" s="255"/>
      <c r="O11" s="299">
        <v>1</v>
      </c>
      <c r="P11" s="255"/>
      <c r="Q11" s="299">
        <v>4</v>
      </c>
      <c r="R11" s="255"/>
      <c r="S11" s="299"/>
      <c r="T11" s="255"/>
      <c r="U11" s="299"/>
      <c r="V11" s="177">
        <f t="shared" si="0"/>
        <v>2</v>
      </c>
      <c r="W11" s="177">
        <f t="shared" si="0"/>
        <v>13</v>
      </c>
      <c r="X11" s="177">
        <f t="shared" si="1"/>
        <v>15</v>
      </c>
      <c r="Y11" s="59">
        <f>'Quadro 1'!X11</f>
        <v>2</v>
      </c>
      <c r="Z11" s="59">
        <f>'Quadro 1'!Y11</f>
        <v>13</v>
      </c>
      <c r="AA11" s="59">
        <f>'Quadro 1'!Z11</f>
        <v>15</v>
      </c>
    </row>
    <row r="12" spans="1:27" s="45" customFormat="1" ht="24.9" customHeight="1" x14ac:dyDescent="0.35">
      <c r="A12" s="312" t="s">
        <v>46</v>
      </c>
      <c r="B12" s="306"/>
      <c r="C12" s="307"/>
      <c r="D12" s="255"/>
      <c r="E12" s="299"/>
      <c r="F12" s="255">
        <v>1</v>
      </c>
      <c r="G12" s="299"/>
      <c r="H12" s="255">
        <v>2</v>
      </c>
      <c r="I12" s="299">
        <v>2</v>
      </c>
      <c r="J12" s="255"/>
      <c r="K12" s="299"/>
      <c r="L12" s="255">
        <v>2</v>
      </c>
      <c r="M12" s="299">
        <v>2</v>
      </c>
      <c r="N12" s="255"/>
      <c r="O12" s="299"/>
      <c r="P12" s="255"/>
      <c r="Q12" s="299"/>
      <c r="R12" s="255"/>
      <c r="S12" s="299"/>
      <c r="T12" s="255"/>
      <c r="U12" s="299"/>
      <c r="V12" s="177">
        <f t="shared" si="0"/>
        <v>5</v>
      </c>
      <c r="W12" s="177">
        <f t="shared" si="0"/>
        <v>4</v>
      </c>
      <c r="X12" s="177">
        <f t="shared" si="1"/>
        <v>9</v>
      </c>
      <c r="Y12" s="59">
        <f>'Quadro 1'!X12</f>
        <v>5</v>
      </c>
      <c r="Z12" s="59">
        <f>'Quadro 1'!Y12</f>
        <v>4</v>
      </c>
      <c r="AA12" s="59">
        <f>'Quadro 1'!Z12</f>
        <v>9</v>
      </c>
    </row>
    <row r="13" spans="1:27" s="45" customFormat="1" ht="24.9" customHeight="1" x14ac:dyDescent="0.35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177">
        <f t="shared" si="0"/>
        <v>0</v>
      </c>
      <c r="W13" s="177">
        <f t="shared" si="0"/>
        <v>0</v>
      </c>
      <c r="X13" s="177">
        <f t="shared" si="1"/>
        <v>0</v>
      </c>
      <c r="Y13" s="59">
        <f>'Quadro 1'!X13</f>
        <v>0</v>
      </c>
      <c r="Z13" s="59">
        <f>'Quadro 1'!Y13</f>
        <v>0</v>
      </c>
      <c r="AA13" s="59">
        <f>'Quadro 1'!Z13</f>
        <v>0</v>
      </c>
    </row>
    <row r="14" spans="1:27" s="45" customFormat="1" ht="24.9" customHeight="1" x14ac:dyDescent="0.35">
      <c r="A14" s="312" t="s">
        <v>48</v>
      </c>
      <c r="B14" s="306"/>
      <c r="C14" s="307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55"/>
      <c r="Q14" s="299"/>
      <c r="R14" s="255"/>
      <c r="S14" s="299"/>
      <c r="T14" s="255"/>
      <c r="U14" s="299"/>
      <c r="V14" s="177">
        <f t="shared" si="0"/>
        <v>0</v>
      </c>
      <c r="W14" s="177">
        <f t="shared" si="0"/>
        <v>0</v>
      </c>
      <c r="X14" s="177">
        <f t="shared" si="1"/>
        <v>0</v>
      </c>
      <c r="Y14" s="59">
        <f>'Quadro 1'!X14</f>
        <v>0</v>
      </c>
      <c r="Z14" s="59">
        <f>'Quadro 1'!Y14</f>
        <v>0</v>
      </c>
      <c r="AA14" s="59">
        <f>'Quadro 1'!Z14</f>
        <v>0</v>
      </c>
    </row>
    <row r="15" spans="1:27" s="45" customFormat="1" ht="24.9" customHeight="1" x14ac:dyDescent="0.35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177">
        <f t="shared" si="0"/>
        <v>0</v>
      </c>
      <c r="W15" s="177">
        <f t="shared" si="0"/>
        <v>0</v>
      </c>
      <c r="X15" s="177">
        <f t="shared" si="1"/>
        <v>0</v>
      </c>
      <c r="Y15" s="59">
        <f>'Quadro 1'!X15</f>
        <v>0</v>
      </c>
      <c r="Z15" s="59">
        <f>'Quadro 1'!Y15</f>
        <v>0</v>
      </c>
      <c r="AA15" s="59">
        <f>'Quadro 1'!Z15</f>
        <v>0</v>
      </c>
    </row>
    <row r="16" spans="1:27" s="45" customFormat="1" ht="24.9" customHeight="1" x14ac:dyDescent="0.35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177">
        <f t="shared" si="0"/>
        <v>0</v>
      </c>
      <c r="W16" s="177">
        <f t="shared" si="0"/>
        <v>0</v>
      </c>
      <c r="X16" s="177">
        <f t="shared" si="1"/>
        <v>0</v>
      </c>
      <c r="Y16" s="59">
        <f>'Quadro 1'!X16</f>
        <v>0</v>
      </c>
      <c r="Z16" s="59">
        <f>'Quadro 1'!Y16</f>
        <v>0</v>
      </c>
      <c r="AA16" s="59">
        <f>'Quadro 1'!Z16</f>
        <v>0</v>
      </c>
    </row>
    <row r="17" spans="1:27" s="45" customFormat="1" ht="24.9" customHeight="1" x14ac:dyDescent="0.35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177">
        <f t="shared" si="0"/>
        <v>0</v>
      </c>
      <c r="W17" s="177">
        <f t="shared" si="0"/>
        <v>0</v>
      </c>
      <c r="X17" s="177">
        <f t="shared" si="1"/>
        <v>0</v>
      </c>
      <c r="Y17" s="59">
        <f>'Quadro 1'!X17</f>
        <v>0</v>
      </c>
      <c r="Z17" s="59">
        <f>'Quadro 1'!Y17</f>
        <v>0</v>
      </c>
      <c r="AA17" s="59">
        <f>'Quadro 1'!Z17</f>
        <v>0</v>
      </c>
    </row>
    <row r="18" spans="1:27" s="45" customFormat="1" ht="24.9" customHeight="1" x14ac:dyDescent="0.35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177">
        <f t="shared" si="0"/>
        <v>0</v>
      </c>
      <c r="W18" s="177">
        <f t="shared" si="0"/>
        <v>0</v>
      </c>
      <c r="X18" s="177">
        <f t="shared" si="1"/>
        <v>0</v>
      </c>
      <c r="Y18" s="59">
        <f>'Quadro 1'!X18</f>
        <v>0</v>
      </c>
      <c r="Z18" s="59">
        <f>'Quadro 1'!Y18</f>
        <v>0</v>
      </c>
      <c r="AA18" s="59">
        <f>'Quadro 1'!Z18</f>
        <v>0</v>
      </c>
    </row>
    <row r="19" spans="1:27" s="45" customFormat="1" ht="24.9" customHeight="1" x14ac:dyDescent="0.35">
      <c r="A19" s="312" t="s">
        <v>54</v>
      </c>
      <c r="B19" s="306"/>
      <c r="C19" s="307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/>
      <c r="Q19" s="299"/>
      <c r="R19" s="255"/>
      <c r="S19" s="299"/>
      <c r="T19" s="255"/>
      <c r="U19" s="299"/>
      <c r="V19" s="177">
        <f t="shared" si="0"/>
        <v>0</v>
      </c>
      <c r="W19" s="177">
        <f t="shared" si="0"/>
        <v>0</v>
      </c>
      <c r="X19" s="177">
        <f t="shared" si="1"/>
        <v>0</v>
      </c>
      <c r="Y19" s="59">
        <f>'Quadro 1'!X19</f>
        <v>0</v>
      </c>
      <c r="Z19" s="59">
        <f>'Quadro 1'!Y19</f>
        <v>0</v>
      </c>
      <c r="AA19" s="59">
        <f>'Quadro 1'!Z19</f>
        <v>0</v>
      </c>
    </row>
    <row r="20" spans="1:27" s="45" customFormat="1" ht="24.9" customHeight="1" x14ac:dyDescent="0.35">
      <c r="A20" s="312" t="s">
        <v>55</v>
      </c>
      <c r="B20" s="306"/>
      <c r="C20" s="307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55"/>
      <c r="Q20" s="299"/>
      <c r="R20" s="255"/>
      <c r="S20" s="299"/>
      <c r="T20" s="255"/>
      <c r="U20" s="299"/>
      <c r="V20" s="177">
        <f t="shared" si="0"/>
        <v>0</v>
      </c>
      <c r="W20" s="177">
        <f t="shared" si="0"/>
        <v>0</v>
      </c>
      <c r="X20" s="177">
        <f t="shared" si="1"/>
        <v>0</v>
      </c>
      <c r="Y20" s="59">
        <f>'Quadro 1'!X20</f>
        <v>0</v>
      </c>
      <c r="Z20" s="59">
        <f>'Quadro 1'!Y20</f>
        <v>0</v>
      </c>
      <c r="AA20" s="59">
        <f>'Quadro 1'!Z20</f>
        <v>0</v>
      </c>
    </row>
    <row r="21" spans="1:27" s="45" customFormat="1" ht="24.9" customHeight="1" x14ac:dyDescent="0.35">
      <c r="A21" s="312" t="s">
        <v>56</v>
      </c>
      <c r="B21" s="306"/>
      <c r="C21" s="307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55"/>
      <c r="Q21" s="299"/>
      <c r="R21" s="255"/>
      <c r="S21" s="299"/>
      <c r="T21" s="255"/>
      <c r="U21" s="299"/>
      <c r="V21" s="177">
        <f t="shared" si="0"/>
        <v>0</v>
      </c>
      <c r="W21" s="177">
        <f t="shared" si="0"/>
        <v>0</v>
      </c>
      <c r="X21" s="177">
        <f t="shared" si="1"/>
        <v>0</v>
      </c>
      <c r="Y21" s="59">
        <f>'Quadro 1'!X21</f>
        <v>0</v>
      </c>
      <c r="Z21" s="59">
        <f>'Quadro 1'!Y21</f>
        <v>0</v>
      </c>
      <c r="AA21" s="59">
        <f>'Quadro 1'!Z21</f>
        <v>0</v>
      </c>
    </row>
    <row r="22" spans="1:27" s="45" customFormat="1" ht="24.9" customHeight="1" x14ac:dyDescent="0.35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177">
        <f t="shared" si="0"/>
        <v>0</v>
      </c>
      <c r="W22" s="177">
        <f t="shared" si="0"/>
        <v>0</v>
      </c>
      <c r="X22" s="177">
        <f t="shared" si="1"/>
        <v>0</v>
      </c>
      <c r="Y22" s="59">
        <f>'Quadro 1'!X22</f>
        <v>0</v>
      </c>
      <c r="Z22" s="59">
        <f>'Quadro 1'!Y22</f>
        <v>0</v>
      </c>
      <c r="AA22" s="59">
        <f>'Quadro 1'!Z22</f>
        <v>0</v>
      </c>
    </row>
    <row r="23" spans="1:27" s="45" customFormat="1" ht="24.9" customHeight="1" x14ac:dyDescent="0.35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177">
        <f t="shared" si="0"/>
        <v>0</v>
      </c>
      <c r="W23" s="177">
        <f t="shared" si="0"/>
        <v>0</v>
      </c>
      <c r="X23" s="177">
        <f t="shared" si="1"/>
        <v>0</v>
      </c>
      <c r="Y23" s="59">
        <f>'Quadro 1'!X23</f>
        <v>0</v>
      </c>
      <c r="Z23" s="59">
        <f>'Quadro 1'!Y23</f>
        <v>0</v>
      </c>
      <c r="AA23" s="59">
        <f>'Quadro 1'!Z23</f>
        <v>0</v>
      </c>
    </row>
    <row r="24" spans="1:27" s="45" customFormat="1" ht="24.9" customHeight="1" x14ac:dyDescent="0.35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177">
        <f t="shared" si="0"/>
        <v>0</v>
      </c>
      <c r="W24" s="177">
        <f t="shared" si="0"/>
        <v>0</v>
      </c>
      <c r="X24" s="177">
        <f t="shared" si="1"/>
        <v>0</v>
      </c>
      <c r="Y24" s="59">
        <f>'Quadro 1'!X24</f>
        <v>0</v>
      </c>
      <c r="Z24" s="59">
        <f>'Quadro 1'!Y24</f>
        <v>0</v>
      </c>
      <c r="AA24" s="59">
        <f>'Quadro 1'!Z24</f>
        <v>0</v>
      </c>
    </row>
    <row r="25" spans="1:27" s="45" customFormat="1" ht="24.9" customHeight="1" x14ac:dyDescent="0.35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177">
        <f t="shared" si="0"/>
        <v>0</v>
      </c>
      <c r="W25" s="177">
        <f t="shared" si="0"/>
        <v>0</v>
      </c>
      <c r="X25" s="177">
        <f t="shared" si="1"/>
        <v>0</v>
      </c>
      <c r="Y25" s="59">
        <f>'Quadro 1'!X25</f>
        <v>0</v>
      </c>
      <c r="Z25" s="59">
        <f>'Quadro 1'!Y25</f>
        <v>0</v>
      </c>
      <c r="AA25" s="59">
        <f>'Quadro 1'!Z25</f>
        <v>0</v>
      </c>
    </row>
    <row r="26" spans="1:27" s="45" customFormat="1" ht="24.9" customHeight="1" x14ac:dyDescent="0.35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177">
        <f t="shared" si="0"/>
        <v>0</v>
      </c>
      <c r="W26" s="177">
        <f t="shared" si="0"/>
        <v>0</v>
      </c>
      <c r="X26" s="177">
        <f t="shared" si="1"/>
        <v>0</v>
      </c>
      <c r="Y26" s="59">
        <f>'Quadro 1'!X26</f>
        <v>0</v>
      </c>
      <c r="Z26" s="59">
        <f>'Quadro 1'!Y26</f>
        <v>0</v>
      </c>
      <c r="AA26" s="59">
        <f>'Quadro 1'!Z26</f>
        <v>0</v>
      </c>
    </row>
    <row r="27" spans="1:27" s="45" customFormat="1" ht="24.9" customHeight="1" x14ac:dyDescent="0.35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177">
        <f t="shared" si="0"/>
        <v>0</v>
      </c>
      <c r="W27" s="177">
        <f t="shared" si="0"/>
        <v>0</v>
      </c>
      <c r="X27" s="177">
        <f t="shared" si="1"/>
        <v>0</v>
      </c>
      <c r="Y27" s="59">
        <f>'Quadro 1'!X27</f>
        <v>0</v>
      </c>
      <c r="Z27" s="59">
        <f>'Quadro 1'!Y27</f>
        <v>0</v>
      </c>
      <c r="AA27" s="59">
        <f>'Quadro 1'!Z27</f>
        <v>0</v>
      </c>
    </row>
    <row r="28" spans="1:27" s="45" customFormat="1" ht="24.9" customHeight="1" x14ac:dyDescent="0.35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177">
        <f t="shared" si="0"/>
        <v>0</v>
      </c>
      <c r="W28" s="177">
        <f t="shared" si="0"/>
        <v>0</v>
      </c>
      <c r="X28" s="177">
        <f t="shared" si="1"/>
        <v>0</v>
      </c>
      <c r="Y28" s="59">
        <f>'Quadro 1'!X28</f>
        <v>0</v>
      </c>
      <c r="Z28" s="59">
        <f>'Quadro 1'!Y28</f>
        <v>0</v>
      </c>
      <c r="AA28" s="59">
        <f>'Quadro 1'!Z28</f>
        <v>0</v>
      </c>
    </row>
    <row r="29" spans="1:27" s="45" customFormat="1" ht="24.9" customHeight="1" x14ac:dyDescent="0.35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177">
        <f t="shared" si="0"/>
        <v>0</v>
      </c>
      <c r="W29" s="177">
        <f t="shared" si="0"/>
        <v>0</v>
      </c>
      <c r="X29" s="177">
        <f t="shared" si="1"/>
        <v>0</v>
      </c>
      <c r="Y29" s="59">
        <f>'Quadro 1'!X29</f>
        <v>0</v>
      </c>
      <c r="Z29" s="59">
        <f>'Quadro 1'!Y29</f>
        <v>0</v>
      </c>
      <c r="AA29" s="59">
        <f>'Quadro 1'!Z29</f>
        <v>0</v>
      </c>
    </row>
    <row r="30" spans="1:27" s="45" customFormat="1" ht="24.9" customHeight="1" x14ac:dyDescent="0.35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177">
        <f t="shared" si="0"/>
        <v>0</v>
      </c>
      <c r="W30" s="177">
        <f t="shared" si="0"/>
        <v>0</v>
      </c>
      <c r="X30" s="177">
        <f t="shared" si="1"/>
        <v>0</v>
      </c>
      <c r="Y30" s="59">
        <f>'Quadro 1'!X30</f>
        <v>0</v>
      </c>
      <c r="Z30" s="59">
        <f>'Quadro 1'!Y30</f>
        <v>0</v>
      </c>
      <c r="AA30" s="59">
        <f>'Quadro 1'!Z30</f>
        <v>0</v>
      </c>
    </row>
    <row r="31" spans="1:27" s="45" customFormat="1" ht="24.9" customHeight="1" x14ac:dyDescent="0.35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177">
        <f t="shared" si="0"/>
        <v>0</v>
      </c>
      <c r="W31" s="177">
        <f t="shared" si="0"/>
        <v>0</v>
      </c>
      <c r="X31" s="177">
        <f t="shared" si="1"/>
        <v>0</v>
      </c>
      <c r="Y31" s="59">
        <f>'Quadro 1'!X31</f>
        <v>0</v>
      </c>
      <c r="Z31" s="59">
        <f>'Quadro 1'!Y31</f>
        <v>0</v>
      </c>
      <c r="AA31" s="59">
        <f>'Quadro 1'!Z31</f>
        <v>0</v>
      </c>
    </row>
    <row r="32" spans="1:27" s="45" customFormat="1" ht="24.9" customHeight="1" x14ac:dyDescent="0.35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177">
        <f t="shared" si="0"/>
        <v>0</v>
      </c>
      <c r="W32" s="177">
        <f t="shared" si="0"/>
        <v>0</v>
      </c>
      <c r="X32" s="177">
        <f t="shared" si="1"/>
        <v>0</v>
      </c>
      <c r="Y32" s="59">
        <f>'Quadro 1'!X32</f>
        <v>0</v>
      </c>
      <c r="Z32" s="59">
        <f>'Quadro 1'!Y32</f>
        <v>0</v>
      </c>
      <c r="AA32" s="59">
        <f>'Quadro 1'!Z32</f>
        <v>0</v>
      </c>
    </row>
    <row r="33" spans="1:27" s="45" customFormat="1" ht="24.9" customHeight="1" x14ac:dyDescent="0.35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177">
        <f t="shared" si="0"/>
        <v>0</v>
      </c>
      <c r="W33" s="177">
        <f t="shared" si="0"/>
        <v>0</v>
      </c>
      <c r="X33" s="177">
        <f t="shared" si="1"/>
        <v>0</v>
      </c>
      <c r="Y33" s="59">
        <f>'Quadro 1'!X33</f>
        <v>0</v>
      </c>
      <c r="Z33" s="59">
        <f>'Quadro 1'!Y33</f>
        <v>0</v>
      </c>
      <c r="AA33" s="59">
        <f>'Quadro 1'!Z33</f>
        <v>0</v>
      </c>
    </row>
    <row r="34" spans="1:27" s="45" customFormat="1" ht="24.9" customHeight="1" x14ac:dyDescent="0.35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177">
        <f t="shared" si="0"/>
        <v>0</v>
      </c>
      <c r="W34" s="177">
        <f t="shared" si="0"/>
        <v>0</v>
      </c>
      <c r="X34" s="177">
        <f t="shared" si="1"/>
        <v>0</v>
      </c>
      <c r="Y34" s="59">
        <f>'Quadro 1'!X34</f>
        <v>0</v>
      </c>
      <c r="Z34" s="59">
        <f>'Quadro 1'!Y34</f>
        <v>0</v>
      </c>
      <c r="AA34" s="59">
        <f>'Quadro 1'!Z34</f>
        <v>0</v>
      </c>
    </row>
    <row r="35" spans="1:27" s="45" customFormat="1" ht="24.9" customHeight="1" x14ac:dyDescent="0.35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177">
        <f t="shared" si="0"/>
        <v>0</v>
      </c>
      <c r="W35" s="177">
        <f t="shared" si="0"/>
        <v>0</v>
      </c>
      <c r="X35" s="177">
        <f t="shared" si="1"/>
        <v>0</v>
      </c>
      <c r="Y35" s="59">
        <f>'Quadro 1'!X35</f>
        <v>0</v>
      </c>
      <c r="Z35" s="59">
        <f>'Quadro 1'!Y35</f>
        <v>0</v>
      </c>
      <c r="AA35" s="59">
        <f>'Quadro 1'!Z35</f>
        <v>0</v>
      </c>
    </row>
    <row r="36" spans="1:27" s="45" customFormat="1" ht="24.9" customHeight="1" x14ac:dyDescent="0.35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177">
        <f t="shared" si="0"/>
        <v>0</v>
      </c>
      <c r="W36" s="177">
        <f t="shared" si="0"/>
        <v>0</v>
      </c>
      <c r="X36" s="177">
        <f t="shared" si="1"/>
        <v>0</v>
      </c>
      <c r="Y36" s="59">
        <f>'Quadro 1'!X36</f>
        <v>0</v>
      </c>
      <c r="Z36" s="59">
        <f>'Quadro 1'!Y36</f>
        <v>0</v>
      </c>
      <c r="AA36" s="59">
        <f>'Quadro 1'!Z36</f>
        <v>0</v>
      </c>
    </row>
    <row r="37" spans="1:27" s="45" customFormat="1" ht="24.9" customHeight="1" x14ac:dyDescent="0.35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177">
        <f t="shared" si="0"/>
        <v>0</v>
      </c>
      <c r="W37" s="177">
        <f t="shared" si="0"/>
        <v>0</v>
      </c>
      <c r="X37" s="177">
        <f t="shared" si="1"/>
        <v>0</v>
      </c>
      <c r="Y37" s="59">
        <f>'Quadro 1'!X37</f>
        <v>0</v>
      </c>
      <c r="Z37" s="59">
        <f>'Quadro 1'!Y37</f>
        <v>0</v>
      </c>
      <c r="AA37" s="59">
        <f>'Quadro 1'!Z37</f>
        <v>0</v>
      </c>
    </row>
    <row r="38" spans="1:27" s="45" customFormat="1" ht="24.9" customHeight="1" x14ac:dyDescent="0.35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177">
        <f t="shared" si="0"/>
        <v>0</v>
      </c>
      <c r="W38" s="177">
        <f t="shared" si="0"/>
        <v>0</v>
      </c>
      <c r="X38" s="177">
        <f t="shared" si="1"/>
        <v>0</v>
      </c>
      <c r="Y38" s="59">
        <f>'Quadro 1'!X38</f>
        <v>0</v>
      </c>
      <c r="Z38" s="59">
        <f>'Quadro 1'!Y38</f>
        <v>0</v>
      </c>
      <c r="AA38" s="59">
        <f>'Quadro 1'!Z38</f>
        <v>0</v>
      </c>
    </row>
    <row r="39" spans="1:27" s="45" customFormat="1" ht="24.9" customHeight="1" x14ac:dyDescent="0.35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177">
        <f t="shared" si="0"/>
        <v>0</v>
      </c>
      <c r="W39" s="177">
        <f t="shared" si="0"/>
        <v>0</v>
      </c>
      <c r="X39" s="177">
        <f t="shared" si="1"/>
        <v>0</v>
      </c>
      <c r="Y39" s="59">
        <f>'Quadro 1'!X39</f>
        <v>0</v>
      </c>
      <c r="Z39" s="59">
        <f>'Quadro 1'!Y39</f>
        <v>0</v>
      </c>
      <c r="AA39" s="59">
        <f>'Quadro 1'!Z39</f>
        <v>0</v>
      </c>
    </row>
    <row r="40" spans="1:27" s="45" customFormat="1" ht="24.9" customHeight="1" x14ac:dyDescent="0.35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177">
        <f t="shared" si="0"/>
        <v>0</v>
      </c>
      <c r="W40" s="177">
        <f t="shared" si="0"/>
        <v>0</v>
      </c>
      <c r="X40" s="177">
        <f t="shared" si="1"/>
        <v>0</v>
      </c>
      <c r="Y40" s="59">
        <f>'Quadro 1'!X40</f>
        <v>0</v>
      </c>
      <c r="Z40" s="59">
        <f>'Quadro 1'!Y40</f>
        <v>0</v>
      </c>
      <c r="AA40" s="59">
        <f>'Quadro 1'!Z40</f>
        <v>0</v>
      </c>
    </row>
    <row r="41" spans="1:27" s="45" customFormat="1" ht="24.9" customHeight="1" x14ac:dyDescent="0.35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177">
        <f t="shared" si="0"/>
        <v>0</v>
      </c>
      <c r="W41" s="177">
        <f t="shared" si="0"/>
        <v>0</v>
      </c>
      <c r="X41" s="177">
        <f t="shared" si="1"/>
        <v>0</v>
      </c>
      <c r="Y41" s="59">
        <f>'Quadro 1'!X41</f>
        <v>0</v>
      </c>
      <c r="Z41" s="59">
        <f>'Quadro 1'!Y41</f>
        <v>0</v>
      </c>
      <c r="AA41" s="59">
        <f>'Quadro 1'!Z41</f>
        <v>0</v>
      </c>
    </row>
    <row r="42" spans="1:27" s="45" customFormat="1" ht="24.9" customHeight="1" x14ac:dyDescent="0.35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177">
        <f t="shared" si="0"/>
        <v>0</v>
      </c>
      <c r="W42" s="177">
        <f t="shared" si="0"/>
        <v>0</v>
      </c>
      <c r="X42" s="177">
        <f t="shared" si="1"/>
        <v>0</v>
      </c>
      <c r="Y42" s="59">
        <f>'Quadro 1'!X42</f>
        <v>0</v>
      </c>
      <c r="Z42" s="59">
        <f>'Quadro 1'!Y42</f>
        <v>0</v>
      </c>
      <c r="AA42" s="59">
        <f>'Quadro 1'!Z42</f>
        <v>0</v>
      </c>
    </row>
    <row r="43" spans="1:27" s="45" customFormat="1" ht="24.9" customHeight="1" x14ac:dyDescent="0.35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177">
        <f t="shared" si="0"/>
        <v>0</v>
      </c>
      <c r="W43" s="177">
        <f t="shared" si="0"/>
        <v>0</v>
      </c>
      <c r="X43" s="177">
        <f t="shared" si="1"/>
        <v>0</v>
      </c>
      <c r="Y43" s="59">
        <f>'Quadro 1'!X43</f>
        <v>0</v>
      </c>
      <c r="Z43" s="59">
        <f>'Quadro 1'!Y43</f>
        <v>0</v>
      </c>
      <c r="AA43" s="59">
        <f>'Quadro 1'!Z43</f>
        <v>0</v>
      </c>
    </row>
    <row r="44" spans="1:27" s="45" customFormat="1" ht="24.9" customHeight="1" x14ac:dyDescent="0.35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177">
        <f t="shared" si="0"/>
        <v>0</v>
      </c>
      <c r="W44" s="177">
        <f t="shared" si="0"/>
        <v>0</v>
      </c>
      <c r="X44" s="177">
        <f t="shared" si="1"/>
        <v>0</v>
      </c>
      <c r="Y44" s="59">
        <f>'Quadro 1'!X44</f>
        <v>0</v>
      </c>
      <c r="Z44" s="59">
        <f>'Quadro 1'!Y44</f>
        <v>0</v>
      </c>
      <c r="AA44" s="59">
        <f>'Quadro 1'!Z44</f>
        <v>0</v>
      </c>
    </row>
    <row r="45" spans="1:27" s="45" customFormat="1" ht="24.9" customHeight="1" x14ac:dyDescent="0.35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177">
        <f t="shared" si="0"/>
        <v>0</v>
      </c>
      <c r="W45" s="177">
        <f t="shared" si="0"/>
        <v>0</v>
      </c>
      <c r="X45" s="177">
        <f t="shared" si="1"/>
        <v>0</v>
      </c>
      <c r="Y45" s="59">
        <f>'Quadro 1'!X45</f>
        <v>0</v>
      </c>
      <c r="Z45" s="59">
        <f>'Quadro 1'!Y45</f>
        <v>0</v>
      </c>
      <c r="AA45" s="59">
        <f>'Quadro 1'!Z45</f>
        <v>0</v>
      </c>
    </row>
    <row r="46" spans="1:27" s="45" customFormat="1" ht="24.9" customHeight="1" x14ac:dyDescent="0.35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177">
        <f t="shared" si="0"/>
        <v>0</v>
      </c>
      <c r="W46" s="177">
        <f t="shared" si="0"/>
        <v>0</v>
      </c>
      <c r="X46" s="177">
        <f t="shared" si="1"/>
        <v>0</v>
      </c>
      <c r="Y46" s="59">
        <f>'Quadro 1'!X46</f>
        <v>0</v>
      </c>
      <c r="Z46" s="59">
        <f>'Quadro 1'!Y46</f>
        <v>0</v>
      </c>
      <c r="AA46" s="59">
        <f>'Quadro 1'!Z46</f>
        <v>0</v>
      </c>
    </row>
    <row r="47" spans="1:27" s="45" customFormat="1" ht="24.9" customHeight="1" x14ac:dyDescent="0.35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176">
        <f t="shared" si="0"/>
        <v>0</v>
      </c>
      <c r="W47" s="176">
        <f t="shared" si="0"/>
        <v>0</v>
      </c>
      <c r="X47" s="176">
        <f t="shared" si="1"/>
        <v>0</v>
      </c>
      <c r="Y47" s="59">
        <f>'Quadro 1'!X47</f>
        <v>0</v>
      </c>
      <c r="Z47" s="59">
        <f>'Quadro 1'!Y47</f>
        <v>0</v>
      </c>
      <c r="AA47" s="59">
        <f>'Quadro 1'!Z47</f>
        <v>0</v>
      </c>
    </row>
    <row r="48" spans="1:27" s="45" customFormat="1" ht="15" customHeight="1" x14ac:dyDescent="0.35">
      <c r="A48" s="56" t="s">
        <v>76</v>
      </c>
      <c r="B48" s="178">
        <f t="shared" ref="B48:W48" si="2">SUM(B4:B47)</f>
        <v>0</v>
      </c>
      <c r="C48" s="178">
        <f t="shared" si="2"/>
        <v>0</v>
      </c>
      <c r="D48" s="178">
        <f t="shared" si="2"/>
        <v>0</v>
      </c>
      <c r="E48" s="178">
        <f t="shared" si="2"/>
        <v>0</v>
      </c>
      <c r="F48" s="178">
        <f t="shared" si="2"/>
        <v>1</v>
      </c>
      <c r="G48" s="178">
        <f t="shared" si="2"/>
        <v>0</v>
      </c>
      <c r="H48" s="178">
        <f t="shared" si="2"/>
        <v>3</v>
      </c>
      <c r="I48" s="178">
        <f t="shared" si="2"/>
        <v>2</v>
      </c>
      <c r="J48" s="178">
        <f t="shared" si="2"/>
        <v>0</v>
      </c>
      <c r="K48" s="178">
        <f t="shared" si="2"/>
        <v>0</v>
      </c>
      <c r="L48" s="178">
        <f t="shared" si="2"/>
        <v>4</v>
      </c>
      <c r="M48" s="178">
        <f t="shared" si="2"/>
        <v>10</v>
      </c>
      <c r="N48" s="178">
        <f t="shared" si="2"/>
        <v>0</v>
      </c>
      <c r="O48" s="178">
        <f t="shared" si="2"/>
        <v>1</v>
      </c>
      <c r="P48" s="178">
        <f t="shared" si="2"/>
        <v>8</v>
      </c>
      <c r="Q48" s="178">
        <f t="shared" si="2"/>
        <v>32</v>
      </c>
      <c r="R48" s="178">
        <f t="shared" si="2"/>
        <v>4</v>
      </c>
      <c r="S48" s="178">
        <f t="shared" si="2"/>
        <v>12</v>
      </c>
      <c r="T48" s="178">
        <f t="shared" si="2"/>
        <v>0</v>
      </c>
      <c r="U48" s="178">
        <f t="shared" si="2"/>
        <v>1</v>
      </c>
      <c r="V48" s="178">
        <f t="shared" si="2"/>
        <v>20</v>
      </c>
      <c r="W48" s="178">
        <f t="shared" si="2"/>
        <v>58</v>
      </c>
      <c r="X48" s="178">
        <f>V48+W48</f>
        <v>78</v>
      </c>
    </row>
    <row r="49" spans="1:27" s="45" customFormat="1" ht="9.9" customHeight="1" x14ac:dyDescent="0.35">
      <c r="A49" s="444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61"/>
      <c r="V49" s="58">
        <f>'Quadro 1'!X48</f>
        <v>20</v>
      </c>
      <c r="W49" s="58">
        <f>'Quadro 1'!Y48</f>
        <v>58</v>
      </c>
      <c r="X49" s="58">
        <f>'Quadro 1'!Z48</f>
        <v>78</v>
      </c>
    </row>
    <row r="50" spans="1:27" s="60" customFormat="1" ht="24.9" customHeight="1" x14ac:dyDescent="0.35">
      <c r="A50" s="445" t="s">
        <v>106</v>
      </c>
      <c r="B50" s="445" t="s">
        <v>107</v>
      </c>
      <c r="C50" s="445"/>
      <c r="D50" s="445" t="s">
        <v>108</v>
      </c>
      <c r="E50" s="445"/>
      <c r="F50" s="445" t="s">
        <v>109</v>
      </c>
      <c r="G50" s="445"/>
      <c r="H50" s="445" t="s">
        <v>110</v>
      </c>
      <c r="I50" s="445"/>
      <c r="J50" s="445" t="s">
        <v>111</v>
      </c>
      <c r="K50" s="445"/>
      <c r="L50" s="445" t="s">
        <v>112</v>
      </c>
      <c r="M50" s="445"/>
      <c r="N50" s="445" t="s">
        <v>113</v>
      </c>
      <c r="O50" s="445"/>
      <c r="P50" s="445" t="s">
        <v>114</v>
      </c>
      <c r="Q50" s="445"/>
      <c r="R50" s="445" t="s">
        <v>115</v>
      </c>
      <c r="S50" s="445"/>
      <c r="T50" s="445" t="s">
        <v>116</v>
      </c>
      <c r="U50" s="445"/>
      <c r="V50" s="445" t="s">
        <v>40</v>
      </c>
      <c r="W50" s="445"/>
      <c r="X50" s="445" t="s">
        <v>76</v>
      </c>
    </row>
    <row r="51" spans="1:27" s="60" customFormat="1" ht="15" customHeight="1" x14ac:dyDescent="0.35">
      <c r="A51" s="445"/>
      <c r="B51" s="56" t="s">
        <v>41</v>
      </c>
      <c r="C51" s="56" t="s">
        <v>42</v>
      </c>
      <c r="D51" s="56" t="s">
        <v>41</v>
      </c>
      <c r="E51" s="56" t="s">
        <v>42</v>
      </c>
      <c r="F51" s="56" t="s">
        <v>41</v>
      </c>
      <c r="G51" s="56" t="s">
        <v>42</v>
      </c>
      <c r="H51" s="56" t="s">
        <v>41</v>
      </c>
      <c r="I51" s="56" t="s">
        <v>42</v>
      </c>
      <c r="J51" s="56" t="s">
        <v>41</v>
      </c>
      <c r="K51" s="56" t="s">
        <v>42</v>
      </c>
      <c r="L51" s="56" t="s">
        <v>41</v>
      </c>
      <c r="M51" s="56" t="s">
        <v>42</v>
      </c>
      <c r="N51" s="56" t="s">
        <v>41</v>
      </c>
      <c r="O51" s="56" t="s">
        <v>42</v>
      </c>
      <c r="P51" s="56" t="s">
        <v>41</v>
      </c>
      <c r="Q51" s="56" t="s">
        <v>42</v>
      </c>
      <c r="R51" s="56" t="s">
        <v>41</v>
      </c>
      <c r="S51" s="56" t="s">
        <v>42</v>
      </c>
      <c r="T51" s="56" t="s">
        <v>41</v>
      </c>
      <c r="U51" s="56" t="s">
        <v>42</v>
      </c>
      <c r="V51" s="56" t="s">
        <v>41</v>
      </c>
      <c r="W51" s="56" t="s">
        <v>42</v>
      </c>
      <c r="X51" s="445"/>
    </row>
    <row r="52" spans="1:27" s="45" customFormat="1" ht="24.9" customHeight="1" x14ac:dyDescent="0.35">
      <c r="A52" s="170" t="s">
        <v>78</v>
      </c>
      <c r="B52" s="253"/>
      <c r="C52" s="298"/>
      <c r="D52" s="253"/>
      <c r="E52" s="298"/>
      <c r="F52" s="253"/>
      <c r="G52" s="298"/>
      <c r="H52" s="253"/>
      <c r="I52" s="298"/>
      <c r="J52" s="253"/>
      <c r="K52" s="298"/>
      <c r="L52" s="253"/>
      <c r="M52" s="298"/>
      <c r="N52" s="253"/>
      <c r="O52" s="298"/>
      <c r="P52" s="253"/>
      <c r="Q52" s="298"/>
      <c r="R52" s="253"/>
      <c r="S52" s="298"/>
      <c r="T52" s="253"/>
      <c r="U52" s="298"/>
      <c r="V52" s="175">
        <f>B52+D52+F52+H52+J52+L52+N52+P52+R52+T52</f>
        <v>0</v>
      </c>
      <c r="W52" s="175">
        <f>C52+E52+G52+I52+K52+M52+O52+Q52+S52+U52</f>
        <v>0</v>
      </c>
      <c r="X52" s="175">
        <f>V52+W52</f>
        <v>0</v>
      </c>
      <c r="Y52" s="59">
        <f>'Quadro 1'!B51</f>
        <v>0</v>
      </c>
      <c r="Z52" s="59">
        <f>'Quadro 1'!C51</f>
        <v>0</v>
      </c>
      <c r="AA52" s="59">
        <f>'Quadro 1'!D51</f>
        <v>0</v>
      </c>
    </row>
    <row r="53" spans="1:27" s="45" customFormat="1" ht="24.9" customHeight="1" x14ac:dyDescent="0.35">
      <c r="A53" s="171" t="s">
        <v>79</v>
      </c>
      <c r="B53" s="254"/>
      <c r="C53" s="300"/>
      <c r="D53" s="254"/>
      <c r="E53" s="300"/>
      <c r="F53" s="254"/>
      <c r="G53" s="300"/>
      <c r="H53" s="254"/>
      <c r="I53" s="300"/>
      <c r="J53" s="254"/>
      <c r="K53" s="300"/>
      <c r="L53" s="254"/>
      <c r="M53" s="300"/>
      <c r="N53" s="254"/>
      <c r="O53" s="300"/>
      <c r="P53" s="254"/>
      <c r="Q53" s="300"/>
      <c r="R53" s="254"/>
      <c r="S53" s="300"/>
      <c r="T53" s="254"/>
      <c r="U53" s="300"/>
      <c r="V53" s="176">
        <f>B53+D53+F53+H53+J53+L53+N53+P53+R53+T53</f>
        <v>0</v>
      </c>
      <c r="W53" s="176">
        <f>C53+E53+G53+I53+K53+M53+O53+Q53+S53+U53</f>
        <v>0</v>
      </c>
      <c r="X53" s="176">
        <f>V53+W53</f>
        <v>0</v>
      </c>
      <c r="Y53" s="59">
        <f>'Quadro 1'!B52</f>
        <v>0</v>
      </c>
      <c r="Z53" s="59">
        <f>'Quadro 1'!C52</f>
        <v>0</v>
      </c>
      <c r="AA53" s="59">
        <f>'Quadro 1'!D52</f>
        <v>0</v>
      </c>
    </row>
    <row r="54" spans="1:27" s="45" customFormat="1" ht="15" customHeight="1" x14ac:dyDescent="0.35">
      <c r="A54" s="56" t="s">
        <v>76</v>
      </c>
      <c r="B54" s="178">
        <f>SUM(B52:B53)</f>
        <v>0</v>
      </c>
      <c r="C54" s="178">
        <f t="shared" ref="C54:U54" si="3">SUM(C52:C53)</f>
        <v>0</v>
      </c>
      <c r="D54" s="178">
        <f t="shared" si="3"/>
        <v>0</v>
      </c>
      <c r="E54" s="178">
        <f t="shared" si="3"/>
        <v>0</v>
      </c>
      <c r="F54" s="178">
        <f t="shared" si="3"/>
        <v>0</v>
      </c>
      <c r="G54" s="178">
        <f t="shared" si="3"/>
        <v>0</v>
      </c>
      <c r="H54" s="178">
        <f t="shared" si="3"/>
        <v>0</v>
      </c>
      <c r="I54" s="178">
        <f t="shared" si="3"/>
        <v>0</v>
      </c>
      <c r="J54" s="178">
        <f t="shared" si="3"/>
        <v>0</v>
      </c>
      <c r="K54" s="178">
        <f t="shared" si="3"/>
        <v>0</v>
      </c>
      <c r="L54" s="178">
        <f t="shared" si="3"/>
        <v>0</v>
      </c>
      <c r="M54" s="178">
        <f t="shared" si="3"/>
        <v>0</v>
      </c>
      <c r="N54" s="178">
        <f t="shared" si="3"/>
        <v>0</v>
      </c>
      <c r="O54" s="178">
        <f t="shared" si="3"/>
        <v>0</v>
      </c>
      <c r="P54" s="178">
        <f t="shared" si="3"/>
        <v>0</v>
      </c>
      <c r="Q54" s="178">
        <f t="shared" si="3"/>
        <v>0</v>
      </c>
      <c r="R54" s="178">
        <f t="shared" si="3"/>
        <v>0</v>
      </c>
      <c r="S54" s="178">
        <f t="shared" si="3"/>
        <v>0</v>
      </c>
      <c r="T54" s="178">
        <f t="shared" si="3"/>
        <v>0</v>
      </c>
      <c r="U54" s="178">
        <f t="shared" si="3"/>
        <v>0</v>
      </c>
      <c r="V54" s="178">
        <f>SUM(V52:V53)</f>
        <v>0</v>
      </c>
      <c r="W54" s="178">
        <f>SUM(W52:W53)</f>
        <v>0</v>
      </c>
      <c r="X54" s="178">
        <f>V54+W54</f>
        <v>0</v>
      </c>
    </row>
    <row r="55" spans="1:27" s="45" customFormat="1" ht="9.9" customHeight="1" x14ac:dyDescent="0.35">
      <c r="V55" s="59">
        <f>'Quadro 1'!B53</f>
        <v>0</v>
      </c>
      <c r="W55" s="59">
        <f>'Quadro 1'!C53</f>
        <v>0</v>
      </c>
      <c r="X55" s="59">
        <f>'Quadro 1'!D53</f>
        <v>0</v>
      </c>
    </row>
    <row r="56" spans="1:27" s="50" customFormat="1" ht="13.35" customHeight="1" x14ac:dyDescent="0.3">
      <c r="A56" s="49" t="s">
        <v>80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</row>
    <row r="57" spans="1:27" s="50" customFormat="1" ht="13.35" customHeight="1" x14ac:dyDescent="0.3">
      <c r="A57" s="313" t="s">
        <v>419</v>
      </c>
    </row>
    <row r="58" spans="1:27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27" s="50" customFormat="1" ht="13.35" customHeight="1" x14ac:dyDescent="0.3">
      <c r="A59" s="51" t="s">
        <v>81</v>
      </c>
    </row>
    <row r="60" spans="1:27" s="50" customFormat="1" ht="26.4" customHeight="1" x14ac:dyDescent="0.3">
      <c r="A60" s="443" t="s">
        <v>420</v>
      </c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</row>
    <row r="61" spans="1:27" customFormat="1" ht="14.25" customHeight="1" x14ac:dyDescent="0.3">
      <c r="A61" s="134" t="s">
        <v>478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7" ht="12" customHeight="1" x14ac:dyDescent="0.35"/>
  </sheetData>
  <sheetProtection algorithmName="SHA-512" hashValue="iWGopifYo1c0DDtnS26Dnzsx8oXyrkO7Q4HribNYcCpZIUtyeWX/nWfKmCLQNFxKuewalDkP1jMROdaVPmbXsw==" saltValue="2nkyeJC8uq4ewsnfsZc4kQ==" spinCount="100000" sheet="1" selectLockedCells="1"/>
  <mergeCells count="30"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conditionalFormatting sqref="V4">
    <cfRule type="cellIs" dxfId="418" priority="112" stopIfTrue="1" operator="notEqual">
      <formula>$Y$4</formula>
    </cfRule>
  </conditionalFormatting>
  <conditionalFormatting sqref="V5">
    <cfRule type="cellIs" dxfId="417" priority="111" stopIfTrue="1" operator="notEqual">
      <formula>$Y$5</formula>
    </cfRule>
  </conditionalFormatting>
  <conditionalFormatting sqref="V6">
    <cfRule type="cellIs" dxfId="416" priority="110" stopIfTrue="1" operator="notEqual">
      <formula>$Y$6</formula>
    </cfRule>
  </conditionalFormatting>
  <conditionalFormatting sqref="V7">
    <cfRule type="cellIs" dxfId="415" priority="109" stopIfTrue="1" operator="notEqual">
      <formula>$Y$7</formula>
    </cfRule>
  </conditionalFormatting>
  <conditionalFormatting sqref="V8">
    <cfRule type="cellIs" dxfId="414" priority="108" stopIfTrue="1" operator="notEqual">
      <formula>$Y$8</formula>
    </cfRule>
  </conditionalFormatting>
  <conditionalFormatting sqref="V9">
    <cfRule type="cellIs" dxfId="413" priority="107" stopIfTrue="1" operator="notEqual">
      <formula>$Y$9</formula>
    </cfRule>
  </conditionalFormatting>
  <conditionalFormatting sqref="V10">
    <cfRule type="cellIs" dxfId="412" priority="106" stopIfTrue="1" operator="notEqual">
      <formula>$Y$10</formula>
    </cfRule>
  </conditionalFormatting>
  <conditionalFormatting sqref="V11">
    <cfRule type="cellIs" dxfId="411" priority="105" stopIfTrue="1" operator="notEqual">
      <formula>$Y$11</formula>
    </cfRule>
  </conditionalFormatting>
  <conditionalFormatting sqref="V12">
    <cfRule type="cellIs" dxfId="410" priority="104" stopIfTrue="1" operator="notEqual">
      <formula>$Y$12</formula>
    </cfRule>
  </conditionalFormatting>
  <conditionalFormatting sqref="V13">
    <cfRule type="cellIs" dxfId="409" priority="103" stopIfTrue="1" operator="notEqual">
      <formula>$Y$13</formula>
    </cfRule>
  </conditionalFormatting>
  <conditionalFormatting sqref="V14">
    <cfRule type="cellIs" dxfId="408" priority="102" stopIfTrue="1" operator="notEqual">
      <formula>$Y$14</formula>
    </cfRule>
  </conditionalFormatting>
  <conditionalFormatting sqref="V15">
    <cfRule type="cellIs" dxfId="407" priority="101" stopIfTrue="1" operator="notEqual">
      <formula>$Y$15</formula>
    </cfRule>
  </conditionalFormatting>
  <conditionalFormatting sqref="V16">
    <cfRule type="cellIs" dxfId="406" priority="100" stopIfTrue="1" operator="notEqual">
      <formula>$Y$16</formula>
    </cfRule>
  </conditionalFormatting>
  <conditionalFormatting sqref="V17">
    <cfRule type="cellIs" dxfId="405" priority="99" stopIfTrue="1" operator="notEqual">
      <formula>$Y$17</formula>
    </cfRule>
  </conditionalFormatting>
  <conditionalFormatting sqref="V18">
    <cfRule type="cellIs" dxfId="404" priority="97" stopIfTrue="1" operator="notEqual">
      <formula>$Y$18</formula>
    </cfRule>
  </conditionalFormatting>
  <conditionalFormatting sqref="V19">
    <cfRule type="cellIs" dxfId="403" priority="96" stopIfTrue="1" operator="notEqual">
      <formula>$Y$19</formula>
    </cfRule>
  </conditionalFormatting>
  <conditionalFormatting sqref="V20">
    <cfRule type="cellIs" dxfId="402" priority="95" stopIfTrue="1" operator="notEqual">
      <formula>$Y$20</formula>
    </cfRule>
  </conditionalFormatting>
  <conditionalFormatting sqref="V21">
    <cfRule type="cellIs" dxfId="401" priority="94" stopIfTrue="1" operator="notEqual">
      <formula>$Y$21</formula>
    </cfRule>
  </conditionalFormatting>
  <conditionalFormatting sqref="V22">
    <cfRule type="cellIs" dxfId="400" priority="93" stopIfTrue="1" operator="notEqual">
      <formula>$Y$22</formula>
    </cfRule>
  </conditionalFormatting>
  <conditionalFormatting sqref="V23">
    <cfRule type="cellIs" dxfId="399" priority="92" stopIfTrue="1" operator="notEqual">
      <formula>$Y$23</formula>
    </cfRule>
  </conditionalFormatting>
  <conditionalFormatting sqref="V24">
    <cfRule type="cellIs" dxfId="398" priority="91" stopIfTrue="1" operator="notEqual">
      <formula>$Y$24</formula>
    </cfRule>
  </conditionalFormatting>
  <conditionalFormatting sqref="V25">
    <cfRule type="cellIs" dxfId="397" priority="90" stopIfTrue="1" operator="notEqual">
      <formula>$Y$25</formula>
    </cfRule>
  </conditionalFormatting>
  <conditionalFormatting sqref="V26">
    <cfRule type="cellIs" dxfId="396" priority="89" stopIfTrue="1" operator="notEqual">
      <formula>$Y$26</formula>
    </cfRule>
  </conditionalFormatting>
  <conditionalFormatting sqref="V27">
    <cfRule type="cellIs" dxfId="395" priority="88" stopIfTrue="1" operator="notEqual">
      <formula>$Y$27</formula>
    </cfRule>
  </conditionalFormatting>
  <conditionalFormatting sqref="V28">
    <cfRule type="cellIs" dxfId="394" priority="87" stopIfTrue="1" operator="notEqual">
      <formula>$Y$28</formula>
    </cfRule>
  </conditionalFormatting>
  <conditionalFormatting sqref="V29">
    <cfRule type="cellIs" dxfId="393" priority="86" stopIfTrue="1" operator="notEqual">
      <formula>$Y$29</formula>
    </cfRule>
  </conditionalFormatting>
  <conditionalFormatting sqref="V30">
    <cfRule type="cellIs" dxfId="392" priority="85" stopIfTrue="1" operator="notEqual">
      <formula>$Y$30</formula>
    </cfRule>
  </conditionalFormatting>
  <conditionalFormatting sqref="V31">
    <cfRule type="cellIs" dxfId="391" priority="84" stopIfTrue="1" operator="notEqual">
      <formula>$Y$31</formula>
    </cfRule>
  </conditionalFormatting>
  <conditionalFormatting sqref="V32">
    <cfRule type="cellIs" dxfId="390" priority="42" stopIfTrue="1" operator="notEqual">
      <formula>$Y$32</formula>
    </cfRule>
  </conditionalFormatting>
  <conditionalFormatting sqref="V33">
    <cfRule type="cellIs" dxfId="389" priority="41" stopIfTrue="1" operator="notEqual">
      <formula>$Y$33</formula>
    </cfRule>
  </conditionalFormatting>
  <conditionalFormatting sqref="V34">
    <cfRule type="cellIs" dxfId="388" priority="40" stopIfTrue="1" operator="notEqual">
      <formula>$Y$34</formula>
    </cfRule>
  </conditionalFormatting>
  <conditionalFormatting sqref="V35">
    <cfRule type="cellIs" dxfId="387" priority="39" stopIfTrue="1" operator="notEqual">
      <formula>$Y$35</formula>
    </cfRule>
  </conditionalFormatting>
  <conditionalFormatting sqref="V36">
    <cfRule type="cellIs" dxfId="386" priority="38" stopIfTrue="1" operator="notEqual">
      <formula>$Y$36</formula>
    </cfRule>
  </conditionalFormatting>
  <conditionalFormatting sqref="V37">
    <cfRule type="cellIs" dxfId="385" priority="37" stopIfTrue="1" operator="notEqual">
      <formula>$Y$37</formula>
    </cfRule>
  </conditionalFormatting>
  <conditionalFormatting sqref="V38">
    <cfRule type="cellIs" dxfId="384" priority="36" stopIfTrue="1" operator="notEqual">
      <formula>$Y$38</formula>
    </cfRule>
  </conditionalFormatting>
  <conditionalFormatting sqref="V39">
    <cfRule type="cellIs" dxfId="383" priority="35" stopIfTrue="1" operator="notEqual">
      <formula>$Y$39</formula>
    </cfRule>
  </conditionalFormatting>
  <conditionalFormatting sqref="V40">
    <cfRule type="cellIs" dxfId="382" priority="34" stopIfTrue="1" operator="notEqual">
      <formula>$Y$40</formula>
    </cfRule>
  </conditionalFormatting>
  <conditionalFormatting sqref="V41">
    <cfRule type="cellIs" dxfId="381" priority="33" stopIfTrue="1" operator="notEqual">
      <formula>$Y$41</formula>
    </cfRule>
  </conditionalFormatting>
  <conditionalFormatting sqref="V42">
    <cfRule type="cellIs" dxfId="380" priority="32" stopIfTrue="1" operator="notEqual">
      <formula>$Y$42</formula>
    </cfRule>
  </conditionalFormatting>
  <conditionalFormatting sqref="V43">
    <cfRule type="cellIs" dxfId="379" priority="31" stopIfTrue="1" operator="notEqual">
      <formula>$Y$43</formula>
    </cfRule>
  </conditionalFormatting>
  <conditionalFormatting sqref="V44">
    <cfRule type="cellIs" dxfId="378" priority="30" stopIfTrue="1" operator="notEqual">
      <formula>$Y$44</formula>
    </cfRule>
  </conditionalFormatting>
  <conditionalFormatting sqref="V45">
    <cfRule type="cellIs" dxfId="377" priority="29" stopIfTrue="1" operator="notEqual">
      <formula>$Y$45</formula>
    </cfRule>
  </conditionalFormatting>
  <conditionalFormatting sqref="V46">
    <cfRule type="cellIs" dxfId="376" priority="82" stopIfTrue="1" operator="notEqual">
      <formula>$Y$46</formula>
    </cfRule>
  </conditionalFormatting>
  <conditionalFormatting sqref="V47">
    <cfRule type="cellIs" dxfId="375" priority="81" stopIfTrue="1" operator="notEqual">
      <formula>$Y$47</formula>
    </cfRule>
  </conditionalFormatting>
  <conditionalFormatting sqref="V48">
    <cfRule type="cellIs" dxfId="374" priority="150" stopIfTrue="1" operator="notEqual">
      <formula>$V$49</formula>
    </cfRule>
  </conditionalFormatting>
  <conditionalFormatting sqref="V52">
    <cfRule type="cellIs" dxfId="373" priority="48" stopIfTrue="1" operator="notEqual">
      <formula>$Y$52</formula>
    </cfRule>
  </conditionalFormatting>
  <conditionalFormatting sqref="V53">
    <cfRule type="cellIs" dxfId="372" priority="45" stopIfTrue="1" operator="notEqual">
      <formula>$Y$53</formula>
    </cfRule>
  </conditionalFormatting>
  <conditionalFormatting sqref="V54">
    <cfRule type="cellIs" dxfId="371" priority="147" stopIfTrue="1" operator="notEqual">
      <formula>$V$55</formula>
    </cfRule>
  </conditionalFormatting>
  <conditionalFormatting sqref="W4">
    <cfRule type="cellIs" dxfId="370" priority="80" stopIfTrue="1" operator="notEqual">
      <formula>$Z$4</formula>
    </cfRule>
  </conditionalFormatting>
  <conditionalFormatting sqref="W5">
    <cfRule type="cellIs" dxfId="369" priority="79" stopIfTrue="1" operator="notEqual">
      <formula>$Z$5</formula>
    </cfRule>
  </conditionalFormatting>
  <conditionalFormatting sqref="W6">
    <cfRule type="cellIs" dxfId="368" priority="78" stopIfTrue="1" operator="notEqual">
      <formula>$Z$6</formula>
    </cfRule>
  </conditionalFormatting>
  <conditionalFormatting sqref="W7">
    <cfRule type="cellIs" dxfId="367" priority="77" stopIfTrue="1" operator="notEqual">
      <formula>$Z$7</formula>
    </cfRule>
  </conditionalFormatting>
  <conditionalFormatting sqref="W8">
    <cfRule type="cellIs" dxfId="366" priority="76" stopIfTrue="1" operator="notEqual">
      <formula>$Z$8</formula>
    </cfRule>
  </conditionalFormatting>
  <conditionalFormatting sqref="W9">
    <cfRule type="cellIs" dxfId="365" priority="75" stopIfTrue="1" operator="notEqual">
      <formula>$Z$9</formula>
    </cfRule>
  </conditionalFormatting>
  <conditionalFormatting sqref="W10">
    <cfRule type="cellIs" dxfId="364" priority="74" stopIfTrue="1" operator="notEqual">
      <formula>$Z$10</formula>
    </cfRule>
  </conditionalFormatting>
  <conditionalFormatting sqref="W11">
    <cfRule type="cellIs" dxfId="363" priority="73" stopIfTrue="1" operator="notEqual">
      <formula>$Z$11</formula>
    </cfRule>
  </conditionalFormatting>
  <conditionalFormatting sqref="W12">
    <cfRule type="cellIs" dxfId="362" priority="72" stopIfTrue="1" operator="notEqual">
      <formula>$Z$12</formula>
    </cfRule>
  </conditionalFormatting>
  <conditionalFormatting sqref="W13">
    <cfRule type="cellIs" dxfId="361" priority="71" stopIfTrue="1" operator="notEqual">
      <formula>$Z$13</formula>
    </cfRule>
  </conditionalFormatting>
  <conditionalFormatting sqref="W14">
    <cfRule type="cellIs" dxfId="360" priority="70" stopIfTrue="1" operator="notEqual">
      <formula>$Z$14</formula>
    </cfRule>
  </conditionalFormatting>
  <conditionalFormatting sqref="W15">
    <cfRule type="cellIs" dxfId="359" priority="69" stopIfTrue="1" operator="notEqual">
      <formula>$Z$15</formula>
    </cfRule>
  </conditionalFormatting>
  <conditionalFormatting sqref="W16">
    <cfRule type="cellIs" dxfId="358" priority="68" stopIfTrue="1" operator="notEqual">
      <formula>$Z$16</formula>
    </cfRule>
  </conditionalFormatting>
  <conditionalFormatting sqref="W17">
    <cfRule type="cellIs" dxfId="357" priority="67" stopIfTrue="1" operator="notEqual">
      <formula>$Z$17</formula>
    </cfRule>
  </conditionalFormatting>
  <conditionalFormatting sqref="W18">
    <cfRule type="cellIs" dxfId="356" priority="65" stopIfTrue="1" operator="notEqual">
      <formula>$Z$18</formula>
    </cfRule>
  </conditionalFormatting>
  <conditionalFormatting sqref="W19">
    <cfRule type="cellIs" dxfId="355" priority="64" stopIfTrue="1" operator="notEqual">
      <formula>$Z$19</formula>
    </cfRule>
  </conditionalFormatting>
  <conditionalFormatting sqref="W20">
    <cfRule type="cellIs" dxfId="354" priority="63" stopIfTrue="1" operator="notEqual">
      <formula>$Z$20</formula>
    </cfRule>
  </conditionalFormatting>
  <conditionalFormatting sqref="W21">
    <cfRule type="cellIs" dxfId="353" priority="62" stopIfTrue="1" operator="notEqual">
      <formula>$Z$21</formula>
    </cfRule>
  </conditionalFormatting>
  <conditionalFormatting sqref="W22">
    <cfRule type="cellIs" dxfId="352" priority="61" stopIfTrue="1" operator="notEqual">
      <formula>$Z$22</formula>
    </cfRule>
  </conditionalFormatting>
  <conditionalFormatting sqref="W23">
    <cfRule type="cellIs" dxfId="351" priority="60" stopIfTrue="1" operator="notEqual">
      <formula>$Z$23</formula>
    </cfRule>
  </conditionalFormatting>
  <conditionalFormatting sqref="W24">
    <cfRule type="cellIs" dxfId="350" priority="59" stopIfTrue="1" operator="notEqual">
      <formula>$Z$24</formula>
    </cfRule>
  </conditionalFormatting>
  <conditionalFormatting sqref="W25">
    <cfRule type="cellIs" dxfId="349" priority="58" stopIfTrue="1" operator="notEqual">
      <formula>$Z$25</formula>
    </cfRule>
  </conditionalFormatting>
  <conditionalFormatting sqref="W26">
    <cfRule type="cellIs" dxfId="348" priority="57" stopIfTrue="1" operator="notEqual">
      <formula>$Z$26</formula>
    </cfRule>
  </conditionalFormatting>
  <conditionalFormatting sqref="W27">
    <cfRule type="cellIs" dxfId="347" priority="56" stopIfTrue="1" operator="notEqual">
      <formula>$Z$27</formula>
    </cfRule>
  </conditionalFormatting>
  <conditionalFormatting sqref="W28">
    <cfRule type="cellIs" dxfId="346" priority="55" stopIfTrue="1" operator="notEqual">
      <formula>$Z$28</formula>
    </cfRule>
  </conditionalFormatting>
  <conditionalFormatting sqref="W29">
    <cfRule type="cellIs" dxfId="345" priority="54" stopIfTrue="1" operator="notEqual">
      <formula>$Z$29</formula>
    </cfRule>
  </conditionalFormatting>
  <conditionalFormatting sqref="W30">
    <cfRule type="cellIs" dxfId="344" priority="53" stopIfTrue="1" operator="notEqual">
      <formula>$Z$30</formula>
    </cfRule>
  </conditionalFormatting>
  <conditionalFormatting sqref="W31">
    <cfRule type="cellIs" dxfId="343" priority="52" stopIfTrue="1" operator="notEqual">
      <formula>$Z$31</formula>
    </cfRule>
  </conditionalFormatting>
  <conditionalFormatting sqref="W32">
    <cfRule type="cellIs" dxfId="342" priority="2" stopIfTrue="1" operator="notEqual">
      <formula>$Z$32</formula>
    </cfRule>
  </conditionalFormatting>
  <conditionalFormatting sqref="W33">
    <cfRule type="cellIs" dxfId="341" priority="28" stopIfTrue="1" operator="notEqual">
      <formula>$Z$33</formula>
    </cfRule>
  </conditionalFormatting>
  <conditionalFormatting sqref="W34">
    <cfRule type="cellIs" dxfId="340" priority="27" stopIfTrue="1" operator="notEqual">
      <formula>$Z$34</formula>
    </cfRule>
  </conditionalFormatting>
  <conditionalFormatting sqref="W35">
    <cfRule type="cellIs" dxfId="339" priority="26" stopIfTrue="1" operator="notEqual">
      <formula>$Z$35</formula>
    </cfRule>
  </conditionalFormatting>
  <conditionalFormatting sqref="W36">
    <cfRule type="cellIs" dxfId="338" priority="25" stopIfTrue="1" operator="notEqual">
      <formula>$Z$36</formula>
    </cfRule>
  </conditionalFormatting>
  <conditionalFormatting sqref="W37">
    <cfRule type="cellIs" dxfId="337" priority="24" stopIfTrue="1" operator="notEqual">
      <formula>$Z$37</formula>
    </cfRule>
  </conditionalFormatting>
  <conditionalFormatting sqref="W38">
    <cfRule type="cellIs" dxfId="336" priority="23" stopIfTrue="1" operator="notEqual">
      <formula>$Z$38</formula>
    </cfRule>
  </conditionalFormatting>
  <conditionalFormatting sqref="W39">
    <cfRule type="cellIs" dxfId="335" priority="22" stopIfTrue="1" operator="notEqual">
      <formula>$Z$39</formula>
    </cfRule>
  </conditionalFormatting>
  <conditionalFormatting sqref="W40">
    <cfRule type="cellIs" dxfId="334" priority="21" stopIfTrue="1" operator="notEqual">
      <formula>$Z$40</formula>
    </cfRule>
  </conditionalFormatting>
  <conditionalFormatting sqref="W41">
    <cfRule type="cellIs" dxfId="333" priority="20" stopIfTrue="1" operator="notEqual">
      <formula>$Z$41</formula>
    </cfRule>
  </conditionalFormatting>
  <conditionalFormatting sqref="W42">
    <cfRule type="cellIs" dxfId="332" priority="19" stopIfTrue="1" operator="notEqual">
      <formula>$Z$42</formula>
    </cfRule>
  </conditionalFormatting>
  <conditionalFormatting sqref="W43">
    <cfRule type="cellIs" dxfId="331" priority="18" stopIfTrue="1" operator="notEqual">
      <formula>$Z$43</formula>
    </cfRule>
  </conditionalFormatting>
  <conditionalFormatting sqref="W44">
    <cfRule type="cellIs" dxfId="330" priority="17" stopIfTrue="1" operator="notEqual">
      <formula>$Z$44</formula>
    </cfRule>
  </conditionalFormatting>
  <conditionalFormatting sqref="W45">
    <cfRule type="cellIs" dxfId="329" priority="16" stopIfTrue="1" operator="notEqual">
      <formula>$Z$45</formula>
    </cfRule>
  </conditionalFormatting>
  <conditionalFormatting sqref="W46">
    <cfRule type="cellIs" dxfId="328" priority="50" stopIfTrue="1" operator="notEqual">
      <formula>$Z$46</formula>
    </cfRule>
  </conditionalFormatting>
  <conditionalFormatting sqref="W47">
    <cfRule type="cellIs" dxfId="327" priority="49" stopIfTrue="1" operator="notEqual">
      <formula>$Z$47</formula>
    </cfRule>
  </conditionalFormatting>
  <conditionalFormatting sqref="W48">
    <cfRule type="cellIs" dxfId="326" priority="149" stopIfTrue="1" operator="notEqual">
      <formula>$W$49</formula>
    </cfRule>
  </conditionalFormatting>
  <conditionalFormatting sqref="W52">
    <cfRule type="cellIs" dxfId="325" priority="47" stopIfTrue="1" operator="notEqual">
      <formula>$Z$52</formula>
    </cfRule>
  </conditionalFormatting>
  <conditionalFormatting sqref="W53">
    <cfRule type="cellIs" dxfId="324" priority="44" stopIfTrue="1" operator="notEqual">
      <formula>$Z$53</formula>
    </cfRule>
  </conditionalFormatting>
  <conditionalFormatting sqref="W54">
    <cfRule type="cellIs" dxfId="323" priority="146" stopIfTrue="1" operator="notEqual">
      <formula>$W$55</formula>
    </cfRule>
  </conditionalFormatting>
  <conditionalFormatting sqref="X4">
    <cfRule type="cellIs" dxfId="322" priority="144" stopIfTrue="1" operator="notEqual">
      <formula>$AA$4</formula>
    </cfRule>
  </conditionalFormatting>
  <conditionalFormatting sqref="X5">
    <cfRule type="cellIs" dxfId="321" priority="143" stopIfTrue="1" operator="notEqual">
      <formula>$AA$5</formula>
    </cfRule>
  </conditionalFormatting>
  <conditionalFormatting sqref="X6">
    <cfRule type="cellIs" dxfId="320" priority="142" stopIfTrue="1" operator="notEqual">
      <formula>$AA$6</formula>
    </cfRule>
  </conditionalFormatting>
  <conditionalFormatting sqref="X7">
    <cfRule type="cellIs" dxfId="319" priority="141" stopIfTrue="1" operator="notEqual">
      <formula>$AA$7</formula>
    </cfRule>
  </conditionalFormatting>
  <conditionalFormatting sqref="X8">
    <cfRule type="cellIs" dxfId="318" priority="140" stopIfTrue="1" operator="notEqual">
      <formula>$AA$8</formula>
    </cfRule>
  </conditionalFormatting>
  <conditionalFormatting sqref="X9">
    <cfRule type="cellIs" dxfId="317" priority="139" stopIfTrue="1" operator="notEqual">
      <formula>$AA$9</formula>
    </cfRule>
  </conditionalFormatting>
  <conditionalFormatting sqref="X10">
    <cfRule type="cellIs" dxfId="316" priority="138" stopIfTrue="1" operator="notEqual">
      <formula>$AA$10</formula>
    </cfRule>
  </conditionalFormatting>
  <conditionalFormatting sqref="X11">
    <cfRule type="cellIs" dxfId="315" priority="137" stopIfTrue="1" operator="notEqual">
      <formula>$AA$11</formula>
    </cfRule>
  </conditionalFormatting>
  <conditionalFormatting sqref="X12">
    <cfRule type="cellIs" dxfId="314" priority="136" stopIfTrue="1" operator="notEqual">
      <formula>$AA$12</formula>
    </cfRule>
  </conditionalFormatting>
  <conditionalFormatting sqref="X13">
    <cfRule type="cellIs" dxfId="313" priority="135" stopIfTrue="1" operator="notEqual">
      <formula>$AA$13</formula>
    </cfRule>
  </conditionalFormatting>
  <conditionalFormatting sqref="X14">
    <cfRule type="cellIs" dxfId="312" priority="134" stopIfTrue="1" operator="notEqual">
      <formula>$AA$14</formula>
    </cfRule>
  </conditionalFormatting>
  <conditionalFormatting sqref="X15">
    <cfRule type="cellIs" dxfId="311" priority="133" stopIfTrue="1" operator="notEqual">
      <formula>$AA$15</formula>
    </cfRule>
  </conditionalFormatting>
  <conditionalFormatting sqref="X16">
    <cfRule type="cellIs" dxfId="310" priority="132" stopIfTrue="1" operator="notEqual">
      <formula>$AA$16</formula>
    </cfRule>
  </conditionalFormatting>
  <conditionalFormatting sqref="X17">
    <cfRule type="cellIs" dxfId="309" priority="131" stopIfTrue="1" operator="notEqual">
      <formula>$AA$17</formula>
    </cfRule>
  </conditionalFormatting>
  <conditionalFormatting sqref="X18">
    <cfRule type="cellIs" dxfId="308" priority="129" stopIfTrue="1" operator="notEqual">
      <formula>$AA$18</formula>
    </cfRule>
  </conditionalFormatting>
  <conditionalFormatting sqref="X19">
    <cfRule type="cellIs" dxfId="307" priority="128" stopIfTrue="1" operator="notEqual">
      <formula>$AA$19</formula>
    </cfRule>
  </conditionalFormatting>
  <conditionalFormatting sqref="X20">
    <cfRule type="cellIs" dxfId="306" priority="127" stopIfTrue="1" operator="notEqual">
      <formula>$AA$20</formula>
    </cfRule>
  </conditionalFormatting>
  <conditionalFormatting sqref="X21">
    <cfRule type="cellIs" dxfId="305" priority="126" stopIfTrue="1" operator="notEqual">
      <formula>$AA$21</formula>
    </cfRule>
  </conditionalFormatting>
  <conditionalFormatting sqref="X22">
    <cfRule type="cellIs" dxfId="304" priority="125" stopIfTrue="1" operator="notEqual">
      <formula>$AA$22</formula>
    </cfRule>
  </conditionalFormatting>
  <conditionalFormatting sqref="X23">
    <cfRule type="cellIs" dxfId="303" priority="124" stopIfTrue="1" operator="notEqual">
      <formula>$AA$23</formula>
    </cfRule>
  </conditionalFormatting>
  <conditionalFormatting sqref="X24">
    <cfRule type="cellIs" dxfId="302" priority="123" stopIfTrue="1" operator="notEqual">
      <formula>$AA$24</formula>
    </cfRule>
  </conditionalFormatting>
  <conditionalFormatting sqref="X25">
    <cfRule type="cellIs" dxfId="301" priority="122" stopIfTrue="1" operator="notEqual">
      <formula>$AA$25</formula>
    </cfRule>
  </conditionalFormatting>
  <conditionalFormatting sqref="X26">
    <cfRule type="cellIs" dxfId="300" priority="121" stopIfTrue="1" operator="notEqual">
      <formula>$AA$26</formula>
    </cfRule>
  </conditionalFormatting>
  <conditionalFormatting sqref="X27">
    <cfRule type="cellIs" dxfId="299" priority="120" stopIfTrue="1" operator="notEqual">
      <formula>$AA$27</formula>
    </cfRule>
  </conditionalFormatting>
  <conditionalFormatting sqref="X28">
    <cfRule type="cellIs" dxfId="298" priority="119" stopIfTrue="1" operator="notEqual">
      <formula>$AA$28</formula>
    </cfRule>
  </conditionalFormatting>
  <conditionalFormatting sqref="X29">
    <cfRule type="cellIs" dxfId="297" priority="118" stopIfTrue="1" operator="notEqual">
      <formula>$AA$29</formula>
    </cfRule>
  </conditionalFormatting>
  <conditionalFormatting sqref="X30">
    <cfRule type="cellIs" dxfId="296" priority="117" stopIfTrue="1" operator="notEqual">
      <formula>$AA$30</formula>
    </cfRule>
  </conditionalFormatting>
  <conditionalFormatting sqref="X31">
    <cfRule type="cellIs" dxfId="295" priority="116" stopIfTrue="1" operator="notEqual">
      <formula>$AA$31</formula>
    </cfRule>
  </conditionalFormatting>
  <conditionalFormatting sqref="X32">
    <cfRule type="cellIs" dxfId="294" priority="1" stopIfTrue="1" operator="notEqual">
      <formula>$AA$32</formula>
    </cfRule>
  </conditionalFormatting>
  <conditionalFormatting sqref="X33">
    <cfRule type="cellIs" dxfId="293" priority="15" stopIfTrue="1" operator="notEqual">
      <formula>$AA$33</formula>
    </cfRule>
  </conditionalFormatting>
  <conditionalFormatting sqref="X34">
    <cfRule type="cellIs" dxfId="292" priority="14" stopIfTrue="1" operator="notEqual">
      <formula>$AA$34</formula>
    </cfRule>
  </conditionalFormatting>
  <conditionalFormatting sqref="X35">
    <cfRule type="cellIs" dxfId="291" priority="13" stopIfTrue="1" operator="notEqual">
      <formula>$AA$35</formula>
    </cfRule>
  </conditionalFormatting>
  <conditionalFormatting sqref="X36">
    <cfRule type="cellIs" dxfId="290" priority="12" stopIfTrue="1" operator="notEqual">
      <formula>$AA$36</formula>
    </cfRule>
  </conditionalFormatting>
  <conditionalFormatting sqref="X37">
    <cfRule type="cellIs" dxfId="289" priority="11" stopIfTrue="1" operator="notEqual">
      <formula>$AA$37</formula>
    </cfRule>
  </conditionalFormatting>
  <conditionalFormatting sqref="X38">
    <cfRule type="cellIs" dxfId="288" priority="10" stopIfTrue="1" operator="notEqual">
      <formula>$AA$38</formula>
    </cfRule>
  </conditionalFormatting>
  <conditionalFormatting sqref="X39">
    <cfRule type="cellIs" dxfId="287" priority="9" stopIfTrue="1" operator="notEqual">
      <formula>$AA$39</formula>
    </cfRule>
  </conditionalFormatting>
  <conditionalFormatting sqref="X40">
    <cfRule type="cellIs" dxfId="286" priority="8" stopIfTrue="1" operator="notEqual">
      <formula>$AA$40</formula>
    </cfRule>
  </conditionalFormatting>
  <conditionalFormatting sqref="X41">
    <cfRule type="cellIs" dxfId="285" priority="7" stopIfTrue="1" operator="notEqual">
      <formula>$AA$41</formula>
    </cfRule>
  </conditionalFormatting>
  <conditionalFormatting sqref="X42">
    <cfRule type="cellIs" dxfId="284" priority="6" stopIfTrue="1" operator="notEqual">
      <formula>$AA$42</formula>
    </cfRule>
  </conditionalFormatting>
  <conditionalFormatting sqref="X43">
    <cfRule type="cellIs" dxfId="283" priority="5" stopIfTrue="1" operator="notEqual">
      <formula>$AA$43</formula>
    </cfRule>
  </conditionalFormatting>
  <conditionalFormatting sqref="X44">
    <cfRule type="cellIs" dxfId="282" priority="4" stopIfTrue="1" operator="notEqual">
      <formula>$AA$44</formula>
    </cfRule>
  </conditionalFormatting>
  <conditionalFormatting sqref="X45">
    <cfRule type="cellIs" dxfId="281" priority="3" stopIfTrue="1" operator="notEqual">
      <formula>$AA$45</formula>
    </cfRule>
  </conditionalFormatting>
  <conditionalFormatting sqref="X46">
    <cfRule type="cellIs" dxfId="280" priority="114" stopIfTrue="1" operator="notEqual">
      <formula>$AA$46</formula>
    </cfRule>
  </conditionalFormatting>
  <conditionalFormatting sqref="X47">
    <cfRule type="cellIs" dxfId="279" priority="113" stopIfTrue="1" operator="notEqual">
      <formula>$AA$47</formula>
    </cfRule>
  </conditionalFormatting>
  <conditionalFormatting sqref="X48">
    <cfRule type="cellIs" dxfId="278" priority="148" stopIfTrue="1" operator="notEqual">
      <formula>$X$49</formula>
    </cfRule>
  </conditionalFormatting>
  <conditionalFormatting sqref="X52">
    <cfRule type="cellIs" dxfId="277" priority="46" stopIfTrue="1" operator="notEqual">
      <formula>$AA$52</formula>
    </cfRule>
  </conditionalFormatting>
  <conditionalFormatting sqref="X53">
    <cfRule type="cellIs" dxfId="276" priority="43" stopIfTrue="1" operator="notEqual">
      <formula>$AA$53</formula>
    </cfRule>
  </conditionalFormatting>
  <conditionalFormatting sqref="X54">
    <cfRule type="cellIs" dxfId="275" priority="145" stopIfTrue="1" operator="notEqual">
      <formula>$X$55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12" activePane="bottomRight" state="frozen"/>
      <selection activeCell="A58" sqref="A58"/>
      <selection pane="topRight" activeCell="A58" sqref="A58"/>
      <selection pane="bottomLeft" activeCell="A58" sqref="A58"/>
      <selection pane="bottomRight" activeCell="E14" sqref="E14"/>
    </sheetView>
  </sheetViews>
  <sheetFormatPr defaultColWidth="9.109375" defaultRowHeight="14.4" x14ac:dyDescent="0.35"/>
  <cols>
    <col min="1" max="1" width="30.6640625" style="68" customWidth="1"/>
    <col min="2" max="10" width="8.6640625" style="68" customWidth="1"/>
    <col min="11" max="16384" width="9.109375" style="68"/>
  </cols>
  <sheetData>
    <row r="1" spans="1:10" s="62" customFormat="1" ht="39.9" customHeight="1" x14ac:dyDescent="0.25">
      <c r="A1" s="451" t="s">
        <v>437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0" s="63" customFormat="1" ht="15" customHeight="1" x14ac:dyDescent="0.35">
      <c r="A2" s="452" t="s">
        <v>117</v>
      </c>
      <c r="B2" s="452" t="s">
        <v>118</v>
      </c>
      <c r="C2" s="452"/>
      <c r="D2" s="452" t="s">
        <v>119</v>
      </c>
      <c r="E2" s="452"/>
      <c r="F2" s="452" t="s">
        <v>120</v>
      </c>
      <c r="G2" s="452"/>
      <c r="H2" s="452" t="s">
        <v>40</v>
      </c>
      <c r="I2" s="452"/>
      <c r="J2" s="452" t="s">
        <v>76</v>
      </c>
    </row>
    <row r="3" spans="1:10" s="63" customFormat="1" ht="15" customHeight="1" x14ac:dyDescent="0.35">
      <c r="A3" s="452"/>
      <c r="B3" s="64" t="s">
        <v>41</v>
      </c>
      <c r="C3" s="64" t="s">
        <v>42</v>
      </c>
      <c r="D3" s="64" t="s">
        <v>41</v>
      </c>
      <c r="E3" s="64" t="s">
        <v>42</v>
      </c>
      <c r="F3" s="64" t="s">
        <v>41</v>
      </c>
      <c r="G3" s="64" t="s">
        <v>42</v>
      </c>
      <c r="H3" s="64" t="s">
        <v>41</v>
      </c>
      <c r="I3" s="64" t="s">
        <v>42</v>
      </c>
      <c r="J3" s="452"/>
    </row>
    <row r="4" spans="1:10" s="63" customFormat="1" ht="24.9" customHeight="1" x14ac:dyDescent="0.35">
      <c r="A4" s="312" t="s">
        <v>43</v>
      </c>
      <c r="B4" s="253"/>
      <c r="C4" s="298"/>
      <c r="D4" s="253"/>
      <c r="E4" s="298"/>
      <c r="F4" s="253"/>
      <c r="G4" s="298"/>
      <c r="H4" s="223">
        <f>B4+D4+F4</f>
        <v>0</v>
      </c>
      <c r="I4" s="223">
        <f>C4+E4+G4</f>
        <v>0</v>
      </c>
      <c r="J4" s="223">
        <f>H4+I4</f>
        <v>0</v>
      </c>
    </row>
    <row r="5" spans="1:10" s="63" customFormat="1" ht="24.9" customHeight="1" x14ac:dyDescent="0.35">
      <c r="A5" s="312" t="s">
        <v>407</v>
      </c>
      <c r="B5" s="255"/>
      <c r="C5" s="299"/>
      <c r="D5" s="255"/>
      <c r="E5" s="299"/>
      <c r="F5" s="255"/>
      <c r="G5" s="299"/>
      <c r="H5" s="224">
        <f t="shared" ref="H5:I47" si="0">B5+D5+F5</f>
        <v>0</v>
      </c>
      <c r="I5" s="224">
        <f t="shared" si="0"/>
        <v>0</v>
      </c>
      <c r="J5" s="224">
        <f t="shared" ref="J5:J47" si="1">H5+I5</f>
        <v>0</v>
      </c>
    </row>
    <row r="6" spans="1:10" s="63" customFormat="1" ht="24.9" customHeight="1" x14ac:dyDescent="0.35">
      <c r="A6" s="312" t="s">
        <v>408</v>
      </c>
      <c r="B6" s="255"/>
      <c r="C6" s="299"/>
      <c r="D6" s="255"/>
      <c r="E6" s="299"/>
      <c r="F6" s="255"/>
      <c r="G6" s="299"/>
      <c r="H6" s="224">
        <f t="shared" si="0"/>
        <v>0</v>
      </c>
      <c r="I6" s="224">
        <f t="shared" si="0"/>
        <v>0</v>
      </c>
      <c r="J6" s="224">
        <f t="shared" si="1"/>
        <v>0</v>
      </c>
    </row>
    <row r="7" spans="1:10" s="63" customFormat="1" ht="24.9" customHeight="1" x14ac:dyDescent="0.35">
      <c r="A7" s="312" t="s">
        <v>409</v>
      </c>
      <c r="B7" s="255"/>
      <c r="C7" s="299"/>
      <c r="D7" s="255"/>
      <c r="E7" s="299"/>
      <c r="F7" s="255"/>
      <c r="G7" s="299"/>
      <c r="H7" s="224">
        <f t="shared" si="0"/>
        <v>0</v>
      </c>
      <c r="I7" s="224">
        <f t="shared" si="0"/>
        <v>0</v>
      </c>
      <c r="J7" s="224">
        <f t="shared" si="1"/>
        <v>0</v>
      </c>
    </row>
    <row r="8" spans="1:10" s="63" customFormat="1" ht="24.9" customHeight="1" x14ac:dyDescent="0.35">
      <c r="A8" s="312" t="s">
        <v>410</v>
      </c>
      <c r="B8" s="255"/>
      <c r="C8" s="299"/>
      <c r="D8" s="255"/>
      <c r="E8" s="299"/>
      <c r="F8" s="255"/>
      <c r="G8" s="299"/>
      <c r="H8" s="224">
        <f t="shared" si="0"/>
        <v>0</v>
      </c>
      <c r="I8" s="224">
        <f t="shared" si="0"/>
        <v>0</v>
      </c>
      <c r="J8" s="224">
        <f t="shared" si="1"/>
        <v>0</v>
      </c>
    </row>
    <row r="9" spans="1:10" s="63" customFormat="1" ht="24.9" customHeight="1" x14ac:dyDescent="0.35">
      <c r="A9" s="312" t="s">
        <v>411</v>
      </c>
      <c r="B9" s="255"/>
      <c r="C9" s="299"/>
      <c r="D9" s="255"/>
      <c r="E9" s="299"/>
      <c r="F9" s="255"/>
      <c r="G9" s="299"/>
      <c r="H9" s="224">
        <f t="shared" si="0"/>
        <v>0</v>
      </c>
      <c r="I9" s="224">
        <f t="shared" si="0"/>
        <v>0</v>
      </c>
      <c r="J9" s="224">
        <f t="shared" si="1"/>
        <v>0</v>
      </c>
    </row>
    <row r="10" spans="1:10" s="63" customFormat="1" ht="24.9" customHeight="1" x14ac:dyDescent="0.35">
      <c r="A10" s="312" t="s">
        <v>44</v>
      </c>
      <c r="B10" s="255"/>
      <c r="C10" s="299"/>
      <c r="D10" s="255"/>
      <c r="E10" s="299"/>
      <c r="F10" s="255"/>
      <c r="G10" s="299"/>
      <c r="H10" s="224">
        <f t="shared" si="0"/>
        <v>0</v>
      </c>
      <c r="I10" s="224">
        <f t="shared" si="0"/>
        <v>0</v>
      </c>
      <c r="J10" s="224">
        <f t="shared" si="1"/>
        <v>0</v>
      </c>
    </row>
    <row r="11" spans="1:10" s="63" customFormat="1" ht="24.9" customHeight="1" x14ac:dyDescent="0.35">
      <c r="A11" s="312" t="s">
        <v>45</v>
      </c>
      <c r="B11" s="255"/>
      <c r="C11" s="299"/>
      <c r="D11" s="255"/>
      <c r="E11" s="299"/>
      <c r="F11" s="255"/>
      <c r="G11" s="299"/>
      <c r="H11" s="224">
        <f t="shared" si="0"/>
        <v>0</v>
      </c>
      <c r="I11" s="224">
        <f t="shared" si="0"/>
        <v>0</v>
      </c>
      <c r="J11" s="224">
        <f t="shared" si="1"/>
        <v>0</v>
      </c>
    </row>
    <row r="12" spans="1:10" s="63" customFormat="1" ht="24.9" customHeight="1" x14ac:dyDescent="0.35">
      <c r="A12" s="312" t="s">
        <v>46</v>
      </c>
      <c r="B12" s="255"/>
      <c r="C12" s="299"/>
      <c r="D12" s="255"/>
      <c r="E12" s="299"/>
      <c r="F12" s="255"/>
      <c r="G12" s="299"/>
      <c r="H12" s="224">
        <f t="shared" si="0"/>
        <v>0</v>
      </c>
      <c r="I12" s="224">
        <f t="shared" si="0"/>
        <v>0</v>
      </c>
      <c r="J12" s="224">
        <f t="shared" si="1"/>
        <v>0</v>
      </c>
    </row>
    <row r="13" spans="1:10" s="63" customFormat="1" ht="24.9" customHeight="1" x14ac:dyDescent="0.35">
      <c r="A13" s="312" t="s">
        <v>47</v>
      </c>
      <c r="B13" s="255"/>
      <c r="C13" s="299"/>
      <c r="D13" s="255"/>
      <c r="E13" s="299"/>
      <c r="F13" s="255"/>
      <c r="G13" s="299"/>
      <c r="H13" s="224">
        <f t="shared" si="0"/>
        <v>0</v>
      </c>
      <c r="I13" s="224">
        <f t="shared" si="0"/>
        <v>0</v>
      </c>
      <c r="J13" s="224">
        <f t="shared" si="1"/>
        <v>0</v>
      </c>
    </row>
    <row r="14" spans="1:10" s="63" customFormat="1" ht="24.9" customHeight="1" x14ac:dyDescent="0.35">
      <c r="A14" s="312" t="s">
        <v>48</v>
      </c>
      <c r="B14" s="255"/>
      <c r="C14" s="299"/>
      <c r="D14" s="255"/>
      <c r="E14" s="299"/>
      <c r="F14" s="255"/>
      <c r="G14" s="299"/>
      <c r="H14" s="224">
        <f t="shared" si="0"/>
        <v>0</v>
      </c>
      <c r="I14" s="224">
        <f t="shared" si="0"/>
        <v>0</v>
      </c>
      <c r="J14" s="224">
        <f t="shared" si="1"/>
        <v>0</v>
      </c>
    </row>
    <row r="15" spans="1:10" s="63" customFormat="1" ht="24.9" customHeight="1" x14ac:dyDescent="0.35">
      <c r="A15" s="312" t="s">
        <v>49</v>
      </c>
      <c r="B15" s="255"/>
      <c r="C15" s="299"/>
      <c r="D15" s="255"/>
      <c r="E15" s="299"/>
      <c r="F15" s="255"/>
      <c r="G15" s="299"/>
      <c r="H15" s="224">
        <f t="shared" si="0"/>
        <v>0</v>
      </c>
      <c r="I15" s="224">
        <f t="shared" si="0"/>
        <v>0</v>
      </c>
      <c r="J15" s="224">
        <f t="shared" si="1"/>
        <v>0</v>
      </c>
    </row>
    <row r="16" spans="1:10" s="63" customFormat="1" ht="24.9" customHeight="1" x14ac:dyDescent="0.35">
      <c r="A16" s="312" t="s">
        <v>50</v>
      </c>
      <c r="B16" s="255"/>
      <c r="C16" s="299"/>
      <c r="D16" s="255"/>
      <c r="E16" s="299"/>
      <c r="F16" s="255"/>
      <c r="G16" s="299"/>
      <c r="H16" s="224">
        <f t="shared" si="0"/>
        <v>0</v>
      </c>
      <c r="I16" s="224">
        <f t="shared" si="0"/>
        <v>0</v>
      </c>
      <c r="J16" s="224">
        <f t="shared" si="1"/>
        <v>0</v>
      </c>
    </row>
    <row r="17" spans="1:10" s="63" customFormat="1" ht="24.9" customHeight="1" x14ac:dyDescent="0.35">
      <c r="A17" s="312" t="s">
        <v>469</v>
      </c>
      <c r="B17" s="255"/>
      <c r="C17" s="299"/>
      <c r="D17" s="255"/>
      <c r="E17" s="299"/>
      <c r="F17" s="255"/>
      <c r="G17" s="299"/>
      <c r="H17" s="224">
        <f t="shared" si="0"/>
        <v>0</v>
      </c>
      <c r="I17" s="224">
        <f t="shared" si="0"/>
        <v>0</v>
      </c>
      <c r="J17" s="224">
        <f t="shared" si="1"/>
        <v>0</v>
      </c>
    </row>
    <row r="18" spans="1:10" s="63" customFormat="1" ht="24.9" customHeight="1" x14ac:dyDescent="0.35">
      <c r="A18" s="312" t="s">
        <v>53</v>
      </c>
      <c r="B18" s="255"/>
      <c r="C18" s="299"/>
      <c r="D18" s="255"/>
      <c r="E18" s="299"/>
      <c r="F18" s="255"/>
      <c r="G18" s="299"/>
      <c r="H18" s="224">
        <f t="shared" si="0"/>
        <v>0</v>
      </c>
      <c r="I18" s="224">
        <f t="shared" si="0"/>
        <v>0</v>
      </c>
      <c r="J18" s="224">
        <f t="shared" si="1"/>
        <v>0</v>
      </c>
    </row>
    <row r="19" spans="1:10" s="63" customFormat="1" ht="24.9" customHeight="1" x14ac:dyDescent="0.35">
      <c r="A19" s="312" t="s">
        <v>54</v>
      </c>
      <c r="B19" s="255"/>
      <c r="C19" s="299"/>
      <c r="D19" s="255"/>
      <c r="E19" s="299"/>
      <c r="F19" s="255"/>
      <c r="G19" s="299"/>
      <c r="H19" s="224">
        <f t="shared" si="0"/>
        <v>0</v>
      </c>
      <c r="I19" s="224">
        <f t="shared" si="0"/>
        <v>0</v>
      </c>
      <c r="J19" s="224">
        <f t="shared" si="1"/>
        <v>0</v>
      </c>
    </row>
    <row r="20" spans="1:10" s="63" customFormat="1" ht="24.9" customHeight="1" x14ac:dyDescent="0.35">
      <c r="A20" s="312" t="s">
        <v>55</v>
      </c>
      <c r="B20" s="255"/>
      <c r="C20" s="299"/>
      <c r="D20" s="255"/>
      <c r="E20" s="299"/>
      <c r="F20" s="255"/>
      <c r="G20" s="299"/>
      <c r="H20" s="224">
        <f t="shared" si="0"/>
        <v>0</v>
      </c>
      <c r="I20" s="224">
        <f t="shared" si="0"/>
        <v>0</v>
      </c>
      <c r="J20" s="224">
        <f t="shared" si="1"/>
        <v>0</v>
      </c>
    </row>
    <row r="21" spans="1:10" s="63" customFormat="1" ht="24.9" customHeight="1" x14ac:dyDescent="0.35">
      <c r="A21" s="312" t="s">
        <v>56</v>
      </c>
      <c r="B21" s="255"/>
      <c r="C21" s="299"/>
      <c r="D21" s="255"/>
      <c r="E21" s="299"/>
      <c r="F21" s="255"/>
      <c r="G21" s="299"/>
      <c r="H21" s="224">
        <f t="shared" si="0"/>
        <v>0</v>
      </c>
      <c r="I21" s="224">
        <f t="shared" si="0"/>
        <v>0</v>
      </c>
      <c r="J21" s="224">
        <f t="shared" si="1"/>
        <v>0</v>
      </c>
    </row>
    <row r="22" spans="1:10" s="63" customFormat="1" ht="24.9" customHeight="1" x14ac:dyDescent="0.35">
      <c r="A22" s="312" t="s">
        <v>57</v>
      </c>
      <c r="B22" s="255"/>
      <c r="C22" s="299"/>
      <c r="D22" s="255"/>
      <c r="E22" s="299"/>
      <c r="F22" s="255"/>
      <c r="G22" s="299"/>
      <c r="H22" s="224">
        <f t="shared" si="0"/>
        <v>0</v>
      </c>
      <c r="I22" s="224">
        <f t="shared" si="0"/>
        <v>0</v>
      </c>
      <c r="J22" s="224">
        <f t="shared" si="1"/>
        <v>0</v>
      </c>
    </row>
    <row r="23" spans="1:10" s="63" customFormat="1" ht="24.9" customHeight="1" x14ac:dyDescent="0.35">
      <c r="A23" s="312" t="s">
        <v>58</v>
      </c>
      <c r="B23" s="255"/>
      <c r="C23" s="299"/>
      <c r="D23" s="255"/>
      <c r="E23" s="299"/>
      <c r="F23" s="255"/>
      <c r="G23" s="299"/>
      <c r="H23" s="224">
        <f t="shared" si="0"/>
        <v>0</v>
      </c>
      <c r="I23" s="224">
        <f t="shared" si="0"/>
        <v>0</v>
      </c>
      <c r="J23" s="224">
        <f t="shared" si="1"/>
        <v>0</v>
      </c>
    </row>
    <row r="24" spans="1:10" s="63" customFormat="1" ht="24.9" customHeight="1" x14ac:dyDescent="0.35">
      <c r="A24" s="312" t="s">
        <v>59</v>
      </c>
      <c r="B24" s="255"/>
      <c r="C24" s="299"/>
      <c r="D24" s="255"/>
      <c r="E24" s="299"/>
      <c r="F24" s="255"/>
      <c r="G24" s="299"/>
      <c r="H24" s="224">
        <f t="shared" si="0"/>
        <v>0</v>
      </c>
      <c r="I24" s="224">
        <f t="shared" si="0"/>
        <v>0</v>
      </c>
      <c r="J24" s="224">
        <f t="shared" si="1"/>
        <v>0</v>
      </c>
    </row>
    <row r="25" spans="1:10" s="63" customFormat="1" ht="24.9" customHeight="1" x14ac:dyDescent="0.35">
      <c r="A25" s="312" t="s">
        <v>60</v>
      </c>
      <c r="B25" s="255"/>
      <c r="C25" s="299"/>
      <c r="D25" s="255"/>
      <c r="E25" s="299"/>
      <c r="F25" s="255"/>
      <c r="G25" s="299"/>
      <c r="H25" s="224">
        <f t="shared" si="0"/>
        <v>0</v>
      </c>
      <c r="I25" s="224">
        <f t="shared" si="0"/>
        <v>0</v>
      </c>
      <c r="J25" s="224">
        <f t="shared" si="1"/>
        <v>0</v>
      </c>
    </row>
    <row r="26" spans="1:10" s="63" customFormat="1" ht="24.9" customHeight="1" x14ac:dyDescent="0.35">
      <c r="A26" s="312" t="s">
        <v>61</v>
      </c>
      <c r="B26" s="255"/>
      <c r="C26" s="299"/>
      <c r="D26" s="255"/>
      <c r="E26" s="299"/>
      <c r="F26" s="255"/>
      <c r="G26" s="299"/>
      <c r="H26" s="224">
        <f t="shared" si="0"/>
        <v>0</v>
      </c>
      <c r="I26" s="224">
        <f t="shared" si="0"/>
        <v>0</v>
      </c>
      <c r="J26" s="224">
        <f t="shared" si="1"/>
        <v>0</v>
      </c>
    </row>
    <row r="27" spans="1:10" s="63" customFormat="1" ht="24.9" customHeight="1" x14ac:dyDescent="0.35">
      <c r="A27" s="312" t="s">
        <v>62</v>
      </c>
      <c r="B27" s="255"/>
      <c r="C27" s="299"/>
      <c r="D27" s="255"/>
      <c r="E27" s="299"/>
      <c r="F27" s="255"/>
      <c r="G27" s="299"/>
      <c r="H27" s="224">
        <f t="shared" si="0"/>
        <v>0</v>
      </c>
      <c r="I27" s="224">
        <f t="shared" si="0"/>
        <v>0</v>
      </c>
      <c r="J27" s="224">
        <f t="shared" si="1"/>
        <v>0</v>
      </c>
    </row>
    <row r="28" spans="1:10" s="63" customFormat="1" ht="24.9" customHeight="1" x14ac:dyDescent="0.35">
      <c r="A28" s="312" t="s">
        <v>63</v>
      </c>
      <c r="B28" s="255"/>
      <c r="C28" s="299"/>
      <c r="D28" s="255"/>
      <c r="E28" s="299"/>
      <c r="F28" s="255"/>
      <c r="G28" s="299"/>
      <c r="H28" s="224">
        <f t="shared" si="0"/>
        <v>0</v>
      </c>
      <c r="I28" s="224">
        <f t="shared" si="0"/>
        <v>0</v>
      </c>
      <c r="J28" s="224">
        <f t="shared" si="1"/>
        <v>0</v>
      </c>
    </row>
    <row r="29" spans="1:10" s="63" customFormat="1" ht="24.9" customHeight="1" x14ac:dyDescent="0.35">
      <c r="A29" s="312" t="s">
        <v>64</v>
      </c>
      <c r="B29" s="255"/>
      <c r="C29" s="299"/>
      <c r="D29" s="255"/>
      <c r="E29" s="299"/>
      <c r="F29" s="255"/>
      <c r="G29" s="299"/>
      <c r="H29" s="224">
        <f t="shared" si="0"/>
        <v>0</v>
      </c>
      <c r="I29" s="224">
        <f t="shared" si="0"/>
        <v>0</v>
      </c>
      <c r="J29" s="224">
        <f t="shared" si="1"/>
        <v>0</v>
      </c>
    </row>
    <row r="30" spans="1:10" s="63" customFormat="1" ht="24.9" customHeight="1" x14ac:dyDescent="0.35">
      <c r="A30" s="312" t="s">
        <v>65</v>
      </c>
      <c r="B30" s="255"/>
      <c r="C30" s="299"/>
      <c r="D30" s="255"/>
      <c r="E30" s="299"/>
      <c r="F30" s="255"/>
      <c r="G30" s="299"/>
      <c r="H30" s="224">
        <f t="shared" si="0"/>
        <v>0</v>
      </c>
      <c r="I30" s="224">
        <f t="shared" si="0"/>
        <v>0</v>
      </c>
      <c r="J30" s="224">
        <f t="shared" si="1"/>
        <v>0</v>
      </c>
    </row>
    <row r="31" spans="1:10" s="63" customFormat="1" ht="24.9" customHeight="1" x14ac:dyDescent="0.35">
      <c r="A31" s="312" t="s">
        <v>66</v>
      </c>
      <c r="B31" s="255"/>
      <c r="C31" s="299"/>
      <c r="D31" s="255"/>
      <c r="E31" s="299"/>
      <c r="F31" s="255"/>
      <c r="G31" s="299"/>
      <c r="H31" s="224">
        <f t="shared" si="0"/>
        <v>0</v>
      </c>
      <c r="I31" s="224">
        <f t="shared" si="0"/>
        <v>0</v>
      </c>
      <c r="J31" s="224">
        <f t="shared" si="1"/>
        <v>0</v>
      </c>
    </row>
    <row r="32" spans="1:10" s="63" customFormat="1" ht="24.9" customHeight="1" x14ac:dyDescent="0.35">
      <c r="A32" s="312" t="s">
        <v>67</v>
      </c>
      <c r="B32" s="255"/>
      <c r="C32" s="299"/>
      <c r="D32" s="255"/>
      <c r="E32" s="299"/>
      <c r="F32" s="255"/>
      <c r="G32" s="299"/>
      <c r="H32" s="224">
        <f t="shared" si="0"/>
        <v>0</v>
      </c>
      <c r="I32" s="224">
        <f t="shared" si="0"/>
        <v>0</v>
      </c>
      <c r="J32" s="224">
        <f t="shared" si="1"/>
        <v>0</v>
      </c>
    </row>
    <row r="33" spans="1:10" s="63" customFormat="1" ht="24.9" customHeight="1" x14ac:dyDescent="0.35">
      <c r="A33" s="312" t="s">
        <v>412</v>
      </c>
      <c r="B33" s="255"/>
      <c r="C33" s="299"/>
      <c r="D33" s="255"/>
      <c r="E33" s="299"/>
      <c r="F33" s="255"/>
      <c r="G33" s="299"/>
      <c r="H33" s="224">
        <f t="shared" si="0"/>
        <v>0</v>
      </c>
      <c r="I33" s="224">
        <f t="shared" si="0"/>
        <v>0</v>
      </c>
      <c r="J33" s="224">
        <f t="shared" si="1"/>
        <v>0</v>
      </c>
    </row>
    <row r="34" spans="1:10" s="63" customFormat="1" ht="24.9" customHeight="1" x14ac:dyDescent="0.35">
      <c r="A34" s="312" t="s">
        <v>413</v>
      </c>
      <c r="B34" s="255"/>
      <c r="C34" s="299"/>
      <c r="D34" s="255"/>
      <c r="E34" s="299"/>
      <c r="F34" s="255"/>
      <c r="G34" s="299"/>
      <c r="H34" s="224">
        <f t="shared" si="0"/>
        <v>0</v>
      </c>
      <c r="I34" s="224">
        <f t="shared" si="0"/>
        <v>0</v>
      </c>
      <c r="J34" s="224">
        <f t="shared" si="1"/>
        <v>0</v>
      </c>
    </row>
    <row r="35" spans="1:10" s="63" customFormat="1" ht="24.9" customHeight="1" x14ac:dyDescent="0.35">
      <c r="A35" s="312" t="s">
        <v>414</v>
      </c>
      <c r="B35" s="255"/>
      <c r="C35" s="299"/>
      <c r="D35" s="255"/>
      <c r="E35" s="299"/>
      <c r="F35" s="255"/>
      <c r="G35" s="299"/>
      <c r="H35" s="224">
        <f t="shared" si="0"/>
        <v>0</v>
      </c>
      <c r="I35" s="224">
        <f t="shared" si="0"/>
        <v>0</v>
      </c>
      <c r="J35" s="224">
        <f t="shared" si="1"/>
        <v>0</v>
      </c>
    </row>
    <row r="36" spans="1:10" s="63" customFormat="1" ht="24.9" customHeight="1" x14ac:dyDescent="0.35">
      <c r="A36" s="312" t="s">
        <v>68</v>
      </c>
      <c r="B36" s="255"/>
      <c r="C36" s="299"/>
      <c r="D36" s="255"/>
      <c r="E36" s="299"/>
      <c r="F36" s="255"/>
      <c r="G36" s="299"/>
      <c r="H36" s="224">
        <f t="shared" si="0"/>
        <v>0</v>
      </c>
      <c r="I36" s="224">
        <f t="shared" si="0"/>
        <v>0</v>
      </c>
      <c r="J36" s="224">
        <f t="shared" si="1"/>
        <v>0</v>
      </c>
    </row>
    <row r="37" spans="1:10" s="63" customFormat="1" ht="24.9" customHeight="1" x14ac:dyDescent="0.35">
      <c r="A37" s="312" t="s">
        <v>415</v>
      </c>
      <c r="B37" s="255"/>
      <c r="C37" s="299"/>
      <c r="D37" s="255"/>
      <c r="E37" s="299"/>
      <c r="F37" s="255"/>
      <c r="G37" s="299"/>
      <c r="H37" s="224">
        <f t="shared" si="0"/>
        <v>0</v>
      </c>
      <c r="I37" s="224">
        <f t="shared" si="0"/>
        <v>0</v>
      </c>
      <c r="J37" s="224">
        <f t="shared" si="1"/>
        <v>0</v>
      </c>
    </row>
    <row r="38" spans="1:10" s="63" customFormat="1" ht="24.9" customHeight="1" x14ac:dyDescent="0.35">
      <c r="A38" s="312" t="s">
        <v>416</v>
      </c>
      <c r="B38" s="255"/>
      <c r="C38" s="299"/>
      <c r="D38" s="255"/>
      <c r="E38" s="299"/>
      <c r="F38" s="255"/>
      <c r="G38" s="299"/>
      <c r="H38" s="224">
        <f t="shared" si="0"/>
        <v>0</v>
      </c>
      <c r="I38" s="224">
        <f t="shared" si="0"/>
        <v>0</v>
      </c>
      <c r="J38" s="224">
        <f t="shared" si="1"/>
        <v>0</v>
      </c>
    </row>
    <row r="39" spans="1:10" s="63" customFormat="1" ht="24.9" customHeight="1" x14ac:dyDescent="0.35">
      <c r="A39" s="312" t="s">
        <v>417</v>
      </c>
      <c r="B39" s="255"/>
      <c r="C39" s="299"/>
      <c r="D39" s="255"/>
      <c r="E39" s="299"/>
      <c r="F39" s="255"/>
      <c r="G39" s="299"/>
      <c r="H39" s="224">
        <f t="shared" si="0"/>
        <v>0</v>
      </c>
      <c r="I39" s="224">
        <f t="shared" si="0"/>
        <v>0</v>
      </c>
      <c r="J39" s="224">
        <f t="shared" si="1"/>
        <v>0</v>
      </c>
    </row>
    <row r="40" spans="1:10" s="63" customFormat="1" ht="24.9" customHeight="1" x14ac:dyDescent="0.35">
      <c r="A40" s="312" t="s">
        <v>69</v>
      </c>
      <c r="B40" s="255"/>
      <c r="C40" s="299"/>
      <c r="D40" s="255"/>
      <c r="E40" s="299"/>
      <c r="F40" s="255"/>
      <c r="G40" s="299"/>
      <c r="H40" s="224">
        <f t="shared" si="0"/>
        <v>0</v>
      </c>
      <c r="I40" s="224">
        <f t="shared" si="0"/>
        <v>0</v>
      </c>
      <c r="J40" s="224">
        <f t="shared" si="1"/>
        <v>0</v>
      </c>
    </row>
    <row r="41" spans="1:10" s="63" customFormat="1" ht="24.9" customHeight="1" x14ac:dyDescent="0.35">
      <c r="A41" s="312" t="s">
        <v>70</v>
      </c>
      <c r="B41" s="255"/>
      <c r="C41" s="299"/>
      <c r="D41" s="255"/>
      <c r="E41" s="299"/>
      <c r="F41" s="255"/>
      <c r="G41" s="299"/>
      <c r="H41" s="224">
        <f t="shared" si="0"/>
        <v>0</v>
      </c>
      <c r="I41" s="224">
        <f t="shared" si="0"/>
        <v>0</v>
      </c>
      <c r="J41" s="224">
        <f t="shared" si="1"/>
        <v>0</v>
      </c>
    </row>
    <row r="42" spans="1:10" s="63" customFormat="1" ht="24.9" customHeight="1" x14ac:dyDescent="0.35">
      <c r="A42" s="312" t="s">
        <v>71</v>
      </c>
      <c r="B42" s="255"/>
      <c r="C42" s="299"/>
      <c r="D42" s="255"/>
      <c r="E42" s="299"/>
      <c r="F42" s="255"/>
      <c r="G42" s="299"/>
      <c r="H42" s="224">
        <f t="shared" si="0"/>
        <v>0</v>
      </c>
      <c r="I42" s="224">
        <f t="shared" si="0"/>
        <v>0</v>
      </c>
      <c r="J42" s="224">
        <f t="shared" si="1"/>
        <v>0</v>
      </c>
    </row>
    <row r="43" spans="1:10" s="63" customFormat="1" ht="24.9" customHeight="1" x14ac:dyDescent="0.35">
      <c r="A43" s="312" t="s">
        <v>72</v>
      </c>
      <c r="B43" s="255"/>
      <c r="C43" s="299"/>
      <c r="D43" s="255"/>
      <c r="E43" s="299"/>
      <c r="F43" s="255"/>
      <c r="G43" s="299"/>
      <c r="H43" s="224">
        <f t="shared" si="0"/>
        <v>0</v>
      </c>
      <c r="I43" s="224">
        <f t="shared" si="0"/>
        <v>0</v>
      </c>
      <c r="J43" s="224">
        <f t="shared" si="1"/>
        <v>0</v>
      </c>
    </row>
    <row r="44" spans="1:10" s="63" customFormat="1" ht="24.9" customHeight="1" x14ac:dyDescent="0.35">
      <c r="A44" s="312" t="s">
        <v>73</v>
      </c>
      <c r="B44" s="255"/>
      <c r="C44" s="299"/>
      <c r="D44" s="255"/>
      <c r="E44" s="299"/>
      <c r="F44" s="255"/>
      <c r="G44" s="299"/>
      <c r="H44" s="224">
        <f t="shared" si="0"/>
        <v>0</v>
      </c>
      <c r="I44" s="224">
        <f t="shared" si="0"/>
        <v>0</v>
      </c>
      <c r="J44" s="224">
        <f t="shared" si="1"/>
        <v>0</v>
      </c>
    </row>
    <row r="45" spans="1:10" s="63" customFormat="1" ht="24.9" customHeight="1" x14ac:dyDescent="0.35">
      <c r="A45" s="312" t="s">
        <v>418</v>
      </c>
      <c r="B45" s="255"/>
      <c r="C45" s="299"/>
      <c r="D45" s="255"/>
      <c r="E45" s="299"/>
      <c r="F45" s="255"/>
      <c r="G45" s="299"/>
      <c r="H45" s="224">
        <f t="shared" si="0"/>
        <v>0</v>
      </c>
      <c r="I45" s="224">
        <f t="shared" si="0"/>
        <v>0</v>
      </c>
      <c r="J45" s="224">
        <f t="shared" si="1"/>
        <v>0</v>
      </c>
    </row>
    <row r="46" spans="1:10" s="63" customFormat="1" ht="24.9" customHeight="1" x14ac:dyDescent="0.35">
      <c r="A46" s="312" t="s">
        <v>74</v>
      </c>
      <c r="B46" s="255"/>
      <c r="C46" s="299"/>
      <c r="D46" s="255"/>
      <c r="E46" s="299"/>
      <c r="F46" s="255"/>
      <c r="G46" s="299"/>
      <c r="H46" s="224">
        <f t="shared" si="0"/>
        <v>0</v>
      </c>
      <c r="I46" s="224">
        <f t="shared" si="0"/>
        <v>0</v>
      </c>
      <c r="J46" s="224">
        <f t="shared" si="1"/>
        <v>0</v>
      </c>
    </row>
    <row r="47" spans="1:10" s="63" customFormat="1" ht="24.9" customHeight="1" x14ac:dyDescent="0.35">
      <c r="A47" s="312" t="s">
        <v>75</v>
      </c>
      <c r="B47" s="254"/>
      <c r="C47" s="300"/>
      <c r="D47" s="254"/>
      <c r="E47" s="300"/>
      <c r="F47" s="254"/>
      <c r="G47" s="300"/>
      <c r="H47" s="225">
        <f t="shared" si="0"/>
        <v>0</v>
      </c>
      <c r="I47" s="225">
        <f t="shared" si="0"/>
        <v>0</v>
      </c>
      <c r="J47" s="225">
        <f t="shared" si="1"/>
        <v>0</v>
      </c>
    </row>
    <row r="48" spans="1:10" s="63" customFormat="1" ht="15" customHeight="1" x14ac:dyDescent="0.35">
      <c r="A48" s="64" t="s">
        <v>76</v>
      </c>
      <c r="B48" s="226">
        <f t="shared" ref="B48:I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>H48+I48</f>
        <v>0</v>
      </c>
    </row>
    <row r="49" spans="1:26" s="63" customFormat="1" ht="9.9" customHeight="1" x14ac:dyDescent="0.35">
      <c r="A49" s="65"/>
      <c r="B49" s="65"/>
      <c r="C49" s="65"/>
      <c r="D49" s="65"/>
      <c r="E49" s="65"/>
      <c r="F49" s="65"/>
      <c r="G49" s="65"/>
      <c r="H49" s="65"/>
    </row>
    <row r="50" spans="1:26" s="63" customFormat="1" ht="15" customHeight="1" x14ac:dyDescent="0.35">
      <c r="A50" s="445" t="s">
        <v>121</v>
      </c>
      <c r="B50" s="452" t="s">
        <v>118</v>
      </c>
      <c r="C50" s="452"/>
      <c r="D50" s="452" t="s">
        <v>119</v>
      </c>
      <c r="E50" s="452"/>
      <c r="F50" s="452" t="s">
        <v>120</v>
      </c>
      <c r="G50" s="452"/>
      <c r="H50" s="452" t="s">
        <v>40</v>
      </c>
      <c r="I50" s="452"/>
      <c r="J50" s="452" t="s">
        <v>76</v>
      </c>
    </row>
    <row r="51" spans="1:26" s="63" customFormat="1" ht="15" customHeight="1" x14ac:dyDescent="0.35">
      <c r="A51" s="445"/>
      <c r="B51" s="64" t="s">
        <v>41</v>
      </c>
      <c r="C51" s="64" t="s">
        <v>42</v>
      </c>
      <c r="D51" s="64" t="s">
        <v>41</v>
      </c>
      <c r="E51" s="64" t="s">
        <v>42</v>
      </c>
      <c r="F51" s="64" t="s">
        <v>41</v>
      </c>
      <c r="G51" s="64" t="s">
        <v>42</v>
      </c>
      <c r="H51" s="64" t="s">
        <v>41</v>
      </c>
      <c r="I51" s="64" t="s">
        <v>42</v>
      </c>
      <c r="J51" s="452"/>
    </row>
    <row r="52" spans="1:26" s="63" customFormat="1" ht="24.9" customHeight="1" x14ac:dyDescent="0.35">
      <c r="A52" s="170" t="s">
        <v>78</v>
      </c>
      <c r="B52" s="247"/>
      <c r="C52" s="310"/>
      <c r="D52" s="247"/>
      <c r="E52" s="310"/>
      <c r="F52" s="247"/>
      <c r="G52" s="310"/>
      <c r="H52" s="223">
        <f>B52+D52+F52</f>
        <v>0</v>
      </c>
      <c r="I52" s="223">
        <f>C52+E52+G52</f>
        <v>0</v>
      </c>
      <c r="J52" s="223">
        <f>H52+I52</f>
        <v>0</v>
      </c>
    </row>
    <row r="53" spans="1:26" s="63" customFormat="1" ht="24.9" customHeight="1" x14ac:dyDescent="0.35">
      <c r="A53" s="171" t="s">
        <v>79</v>
      </c>
      <c r="B53" s="249"/>
      <c r="C53" s="311"/>
      <c r="D53" s="249"/>
      <c r="E53" s="311"/>
      <c r="F53" s="249"/>
      <c r="G53" s="311"/>
      <c r="H53" s="225">
        <f>B53+D53+F53</f>
        <v>0</v>
      </c>
      <c r="I53" s="225">
        <f>C53+E53+G53</f>
        <v>0</v>
      </c>
      <c r="J53" s="225">
        <f>H53+I53</f>
        <v>0</v>
      </c>
    </row>
    <row r="54" spans="1:26" s="63" customFormat="1" ht="15" customHeight="1" x14ac:dyDescent="0.35">
      <c r="A54" s="64" t="s">
        <v>76</v>
      </c>
      <c r="B54" s="226">
        <f>SUM(B52:B53)</f>
        <v>0</v>
      </c>
      <c r="C54" s="226">
        <f t="shared" ref="C54:I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>H54+I54</f>
        <v>0</v>
      </c>
    </row>
    <row r="55" spans="1:26" s="63" customFormat="1" ht="9.9" customHeight="1" x14ac:dyDescent="0.35">
      <c r="A55" s="65"/>
      <c r="B55" s="65"/>
      <c r="C55" s="65"/>
      <c r="D55" s="65"/>
      <c r="E55" s="65"/>
      <c r="F55" s="65"/>
      <c r="G55" s="65"/>
      <c r="H55" s="65"/>
    </row>
    <row r="56" spans="1:26" s="67" customFormat="1" ht="13.35" customHeight="1" x14ac:dyDescent="0.3">
      <c r="A56" s="316" t="s">
        <v>80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</row>
    <row r="57" spans="1:26" s="67" customFormat="1" ht="13.35" customHeight="1" x14ac:dyDescent="0.3">
      <c r="A57" s="318" t="s">
        <v>122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</row>
    <row r="58" spans="1:26" s="67" customFormat="1" ht="13.35" customHeight="1" x14ac:dyDescent="0.3">
      <c r="A58" s="317" t="s">
        <v>498</v>
      </c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</row>
    <row r="59" spans="1:26" s="67" customFormat="1" ht="13.35" customHeight="1" x14ac:dyDescent="0.3">
      <c r="A59" s="51" t="s">
        <v>503</v>
      </c>
      <c r="B59" s="51"/>
      <c r="C59" s="51"/>
      <c r="D59" s="51"/>
      <c r="E59" s="51"/>
      <c r="F59" s="51"/>
      <c r="G59" s="51"/>
      <c r="H59" s="50"/>
      <c r="I59" s="50"/>
      <c r="J59" s="50"/>
      <c r="K59" s="50"/>
      <c r="L59" s="50"/>
      <c r="M59" s="50"/>
    </row>
    <row r="60" spans="1:26" s="67" customFormat="1" ht="13.35" customHeight="1" x14ac:dyDescent="0.3">
      <c r="A60" s="51" t="s">
        <v>81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26" s="67" customFormat="1" ht="26.4" customHeight="1" x14ac:dyDescent="0.3">
      <c r="A61" s="443" t="s">
        <v>420</v>
      </c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</row>
    <row r="62" spans="1:26" customFormat="1" ht="14.25" customHeight="1" x14ac:dyDescent="0.3">
      <c r="A62" s="134" t="s">
        <v>478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" customHeight="1" x14ac:dyDescent="0.35">
      <c r="B63" s="67"/>
      <c r="C63" s="67"/>
      <c r="D63" s="67"/>
      <c r="E63" s="67"/>
      <c r="F63" s="67"/>
      <c r="G63" s="67"/>
      <c r="H63" s="67"/>
    </row>
    <row r="64" spans="1:26" ht="12" customHeight="1" x14ac:dyDescent="0.35">
      <c r="B64" s="67"/>
      <c r="C64" s="67"/>
      <c r="D64" s="67"/>
      <c r="E64" s="67"/>
      <c r="F64" s="67"/>
      <c r="G64" s="67"/>
      <c r="H64" s="67"/>
    </row>
    <row r="69" ht="15" customHeight="1" x14ac:dyDescent="0.35"/>
  </sheetData>
  <sheetProtection algorithmName="SHA-512" hashValue="i6SohC774+ONi7ucZkrbO3zrdWEccx/P10KIzsVYUTTLesN8Jjn/Vd5e6GL9QRe3HpH2qiLQeHdf03YhryZXlg==" saltValue="mFOz+oQzZrui1v0ZYAoglQ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B4" activePane="bottomRight" state="frozen"/>
      <selection activeCell="A58" sqref="A58"/>
      <selection pane="topRight" activeCell="A58" sqref="A58"/>
      <selection pane="bottomLeft" activeCell="A58" sqref="A58"/>
      <selection pane="bottomRight" activeCell="L11" sqref="L11"/>
    </sheetView>
  </sheetViews>
  <sheetFormatPr defaultColWidth="9.109375" defaultRowHeight="14.4" x14ac:dyDescent="0.35"/>
  <cols>
    <col min="1" max="1" width="30.6640625" style="53" customWidth="1"/>
    <col min="2" max="28" width="8.6640625" style="53" customWidth="1"/>
    <col min="29" max="16384" width="9.109375" style="53"/>
  </cols>
  <sheetData>
    <row r="1" spans="1:28" s="55" customFormat="1" ht="24.9" customHeight="1" x14ac:dyDescent="0.25">
      <c r="A1" s="453" t="s">
        <v>438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</row>
    <row r="2" spans="1:28" s="45" customFormat="1" ht="21.75" customHeight="1" x14ac:dyDescent="0.35">
      <c r="A2" s="445" t="s">
        <v>123</v>
      </c>
      <c r="B2" s="445" t="s">
        <v>124</v>
      </c>
      <c r="C2" s="445"/>
      <c r="D2" s="445" t="s">
        <v>125</v>
      </c>
      <c r="E2" s="445"/>
      <c r="F2" s="445" t="s">
        <v>126</v>
      </c>
      <c r="G2" s="445"/>
      <c r="H2" s="445" t="s">
        <v>127</v>
      </c>
      <c r="I2" s="445"/>
      <c r="J2" s="445" t="s">
        <v>128</v>
      </c>
      <c r="K2" s="445"/>
      <c r="L2" s="445" t="s">
        <v>129</v>
      </c>
      <c r="M2" s="445"/>
      <c r="N2" s="445" t="s">
        <v>130</v>
      </c>
      <c r="O2" s="445"/>
      <c r="P2" s="445" t="s">
        <v>131</v>
      </c>
      <c r="Q2" s="445"/>
      <c r="R2" s="445" t="s">
        <v>132</v>
      </c>
      <c r="S2" s="445"/>
      <c r="T2" s="445" t="s">
        <v>133</v>
      </c>
      <c r="U2" s="445"/>
      <c r="V2" s="445" t="s">
        <v>134</v>
      </c>
      <c r="W2" s="445"/>
      <c r="X2" s="445" t="s">
        <v>95</v>
      </c>
      <c r="Y2" s="445"/>
      <c r="Z2" s="445" t="s">
        <v>40</v>
      </c>
      <c r="AA2" s="445"/>
      <c r="AB2" s="445" t="s">
        <v>76</v>
      </c>
    </row>
    <row r="3" spans="1:28" s="45" customFormat="1" ht="15" customHeight="1" x14ac:dyDescent="0.35">
      <c r="A3" s="445"/>
      <c r="B3" s="56" t="s">
        <v>41</v>
      </c>
      <c r="C3" s="56" t="s">
        <v>42</v>
      </c>
      <c r="D3" s="56" t="s">
        <v>135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135</v>
      </c>
      <c r="U3" s="56" t="s">
        <v>42</v>
      </c>
      <c r="V3" s="56" t="s">
        <v>41</v>
      </c>
      <c r="W3" s="56" t="s">
        <v>136</v>
      </c>
      <c r="X3" s="56" t="s">
        <v>41</v>
      </c>
      <c r="Y3" s="56" t="s">
        <v>42</v>
      </c>
      <c r="Z3" s="56" t="s">
        <v>41</v>
      </c>
      <c r="AA3" s="56" t="s">
        <v>42</v>
      </c>
      <c r="AB3" s="445"/>
    </row>
    <row r="4" spans="1:28" s="45" customFormat="1" ht="24.9" customHeight="1" x14ac:dyDescent="0.35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253"/>
      <c r="U4" s="298"/>
      <c r="V4" s="253"/>
      <c r="W4" s="298"/>
      <c r="X4" s="253"/>
      <c r="Y4" s="298"/>
      <c r="Z4" s="175">
        <f>B4+D4+F4+H4+J4+L4+N4+P4+R4+T4+V4+X4</f>
        <v>0</v>
      </c>
      <c r="AA4" s="175">
        <f>C4+E4+G4+I4+K4+M4+O4+Q4+S4+U4+W4+Y4</f>
        <v>0</v>
      </c>
      <c r="AB4" s="175">
        <f>Z4+AA4</f>
        <v>0</v>
      </c>
    </row>
    <row r="5" spans="1:28" s="45" customFormat="1" ht="24.9" customHeight="1" x14ac:dyDescent="0.35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255"/>
      <c r="U5" s="299"/>
      <c r="V5" s="255"/>
      <c r="W5" s="299"/>
      <c r="X5" s="255"/>
      <c r="Y5" s="299"/>
      <c r="Z5" s="177">
        <f t="shared" ref="Z5:AA47" si="0">B5+D5+F5+H5+J5+L5+N5+P5+R5+T5+V5+X5</f>
        <v>0</v>
      </c>
      <c r="AA5" s="177">
        <f t="shared" si="0"/>
        <v>0</v>
      </c>
      <c r="AB5" s="177">
        <f t="shared" ref="AB5:AB47" si="1">Z5+AA5</f>
        <v>0</v>
      </c>
    </row>
    <row r="6" spans="1:28" s="45" customFormat="1" ht="24.9" customHeight="1" x14ac:dyDescent="0.35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/>
      <c r="T6" s="255"/>
      <c r="U6" s="299"/>
      <c r="V6" s="255"/>
      <c r="W6" s="299"/>
      <c r="X6" s="255"/>
      <c r="Y6" s="299"/>
      <c r="Z6" s="177">
        <f t="shared" si="0"/>
        <v>0</v>
      </c>
      <c r="AA6" s="177">
        <f t="shared" si="0"/>
        <v>0</v>
      </c>
      <c r="AB6" s="177">
        <f t="shared" si="1"/>
        <v>0</v>
      </c>
    </row>
    <row r="7" spans="1:28" s="45" customFormat="1" ht="24.9" customHeight="1" x14ac:dyDescent="0.35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/>
      <c r="Q7" s="299"/>
      <c r="R7" s="255"/>
      <c r="S7" s="299"/>
      <c r="T7" s="255"/>
      <c r="U7" s="299"/>
      <c r="V7" s="255"/>
      <c r="W7" s="299"/>
      <c r="X7" s="255"/>
      <c r="Y7" s="299"/>
      <c r="Z7" s="177">
        <f t="shared" si="0"/>
        <v>0</v>
      </c>
      <c r="AA7" s="177">
        <f t="shared" si="0"/>
        <v>0</v>
      </c>
      <c r="AB7" s="177">
        <f t="shared" si="1"/>
        <v>0</v>
      </c>
    </row>
    <row r="8" spans="1:28" s="45" customFormat="1" ht="24.9" customHeight="1" x14ac:dyDescent="0.35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255"/>
      <c r="U8" s="299"/>
      <c r="V8" s="255"/>
      <c r="W8" s="299"/>
      <c r="X8" s="255"/>
      <c r="Y8" s="299"/>
      <c r="Z8" s="177">
        <f t="shared" si="0"/>
        <v>0</v>
      </c>
      <c r="AA8" s="177">
        <f t="shared" si="0"/>
        <v>0</v>
      </c>
      <c r="AB8" s="177">
        <f t="shared" si="1"/>
        <v>0</v>
      </c>
    </row>
    <row r="9" spans="1:28" s="45" customFormat="1" ht="24.9" customHeight="1" x14ac:dyDescent="0.35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/>
      <c r="R9" s="255"/>
      <c r="S9" s="299"/>
      <c r="T9" s="255"/>
      <c r="U9" s="299"/>
      <c r="V9" s="255"/>
      <c r="W9" s="299"/>
      <c r="X9" s="255"/>
      <c r="Y9" s="299"/>
      <c r="Z9" s="177">
        <f t="shared" si="0"/>
        <v>0</v>
      </c>
      <c r="AA9" s="177">
        <f t="shared" si="0"/>
        <v>0</v>
      </c>
      <c r="AB9" s="177">
        <f t="shared" si="1"/>
        <v>0</v>
      </c>
    </row>
    <row r="10" spans="1:28" s="45" customFormat="1" ht="24.9" customHeight="1" x14ac:dyDescent="0.35">
      <c r="A10" s="312" t="s">
        <v>44</v>
      </c>
      <c r="B10" s="255"/>
      <c r="C10" s="299"/>
      <c r="D10" s="255"/>
      <c r="E10" s="299"/>
      <c r="F10" s="255">
        <v>1</v>
      </c>
      <c r="G10" s="299"/>
      <c r="H10" s="255"/>
      <c r="I10" s="299"/>
      <c r="J10" s="255"/>
      <c r="K10" s="299"/>
      <c r="L10" s="255"/>
      <c r="M10" s="299"/>
      <c r="N10" s="255"/>
      <c r="O10" s="299"/>
      <c r="P10" s="255"/>
      <c r="Q10" s="299"/>
      <c r="R10" s="255"/>
      <c r="S10" s="299"/>
      <c r="T10" s="255"/>
      <c r="U10" s="299"/>
      <c r="V10" s="255"/>
      <c r="W10" s="299"/>
      <c r="X10" s="255"/>
      <c r="Y10" s="299"/>
      <c r="Z10" s="177">
        <f t="shared" si="0"/>
        <v>1</v>
      </c>
      <c r="AA10" s="177">
        <f t="shared" si="0"/>
        <v>0</v>
      </c>
      <c r="AB10" s="177">
        <f t="shared" si="1"/>
        <v>1</v>
      </c>
    </row>
    <row r="11" spans="1:28" s="45" customFormat="1" ht="24.9" customHeight="1" x14ac:dyDescent="0.35">
      <c r="A11" s="312" t="s">
        <v>45</v>
      </c>
      <c r="B11" s="255"/>
      <c r="C11" s="299"/>
      <c r="D11" s="255"/>
      <c r="E11" s="299"/>
      <c r="F11" s="255"/>
      <c r="G11" s="299"/>
      <c r="H11" s="255"/>
      <c r="I11" s="299"/>
      <c r="J11" s="255"/>
      <c r="K11" s="299"/>
      <c r="L11" s="255">
        <v>1</v>
      </c>
      <c r="M11" s="299"/>
      <c r="N11" s="255"/>
      <c r="O11" s="299"/>
      <c r="P11" s="255"/>
      <c r="Q11" s="299"/>
      <c r="R11" s="255"/>
      <c r="S11" s="299"/>
      <c r="T11" s="255"/>
      <c r="U11" s="299"/>
      <c r="V11" s="255"/>
      <c r="W11" s="299"/>
      <c r="X11" s="255"/>
      <c r="Y11" s="299"/>
      <c r="Z11" s="177">
        <f t="shared" si="0"/>
        <v>1</v>
      </c>
      <c r="AA11" s="177">
        <f t="shared" si="0"/>
        <v>0</v>
      </c>
      <c r="AB11" s="177">
        <f t="shared" si="1"/>
        <v>1</v>
      </c>
    </row>
    <row r="12" spans="1:28" s="45" customFormat="1" ht="24.9" customHeight="1" x14ac:dyDescent="0.35">
      <c r="A12" s="312" t="s">
        <v>46</v>
      </c>
      <c r="B12" s="255"/>
      <c r="C12" s="299"/>
      <c r="D12" s="255">
        <v>1</v>
      </c>
      <c r="E12" s="299"/>
      <c r="F12" s="255"/>
      <c r="G12" s="299"/>
      <c r="H12" s="255"/>
      <c r="I12" s="299"/>
      <c r="J12" s="255"/>
      <c r="K12" s="299"/>
      <c r="L12" s="255"/>
      <c r="M12" s="299"/>
      <c r="N12" s="255"/>
      <c r="O12" s="299"/>
      <c r="P12" s="255"/>
      <c r="Q12" s="299"/>
      <c r="R12" s="255"/>
      <c r="S12" s="299"/>
      <c r="T12" s="255"/>
      <c r="U12" s="299"/>
      <c r="V12" s="255"/>
      <c r="W12" s="299"/>
      <c r="X12" s="255"/>
      <c r="Y12" s="299"/>
      <c r="Z12" s="177">
        <f t="shared" si="0"/>
        <v>1</v>
      </c>
      <c r="AA12" s="177">
        <f t="shared" si="0"/>
        <v>0</v>
      </c>
      <c r="AB12" s="177">
        <f t="shared" si="1"/>
        <v>1</v>
      </c>
    </row>
    <row r="13" spans="1:28" s="45" customFormat="1" ht="24.9" customHeight="1" x14ac:dyDescent="0.35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255"/>
      <c r="W13" s="299"/>
      <c r="X13" s="255"/>
      <c r="Y13" s="299"/>
      <c r="Z13" s="177">
        <f t="shared" si="0"/>
        <v>0</v>
      </c>
      <c r="AA13" s="177">
        <f t="shared" si="0"/>
        <v>0</v>
      </c>
      <c r="AB13" s="177">
        <f t="shared" si="1"/>
        <v>0</v>
      </c>
    </row>
    <row r="14" spans="1:28" s="45" customFormat="1" ht="24.9" customHeight="1" x14ac:dyDescent="0.35">
      <c r="A14" s="312" t="s">
        <v>48</v>
      </c>
      <c r="B14" s="255"/>
      <c r="C14" s="299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55"/>
      <c r="Q14" s="299"/>
      <c r="R14" s="255"/>
      <c r="S14" s="299"/>
      <c r="T14" s="255"/>
      <c r="U14" s="299"/>
      <c r="V14" s="255"/>
      <c r="W14" s="299"/>
      <c r="X14" s="255"/>
      <c r="Y14" s="299"/>
      <c r="Z14" s="177">
        <f t="shared" si="0"/>
        <v>0</v>
      </c>
      <c r="AA14" s="177">
        <f t="shared" si="0"/>
        <v>0</v>
      </c>
      <c r="AB14" s="177">
        <f t="shared" si="1"/>
        <v>0</v>
      </c>
    </row>
    <row r="15" spans="1:28" s="45" customFormat="1" ht="24.9" customHeight="1" x14ac:dyDescent="0.35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255"/>
      <c r="W15" s="299"/>
      <c r="X15" s="255"/>
      <c r="Y15" s="299"/>
      <c r="Z15" s="177">
        <f t="shared" si="0"/>
        <v>0</v>
      </c>
      <c r="AA15" s="177">
        <f t="shared" si="0"/>
        <v>0</v>
      </c>
      <c r="AB15" s="177">
        <f t="shared" si="1"/>
        <v>0</v>
      </c>
    </row>
    <row r="16" spans="1:28" s="45" customFormat="1" ht="24.9" customHeight="1" x14ac:dyDescent="0.35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255"/>
      <c r="W16" s="299"/>
      <c r="X16" s="255"/>
      <c r="Y16" s="299"/>
      <c r="Z16" s="177">
        <f t="shared" si="0"/>
        <v>0</v>
      </c>
      <c r="AA16" s="177">
        <f t="shared" si="0"/>
        <v>0</v>
      </c>
      <c r="AB16" s="177">
        <f t="shared" si="1"/>
        <v>0</v>
      </c>
    </row>
    <row r="17" spans="1:28" s="45" customFormat="1" ht="24.9" customHeight="1" x14ac:dyDescent="0.35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255"/>
      <c r="W17" s="299"/>
      <c r="X17" s="255"/>
      <c r="Y17" s="299"/>
      <c r="Z17" s="177">
        <f t="shared" si="0"/>
        <v>0</v>
      </c>
      <c r="AA17" s="177">
        <f t="shared" si="0"/>
        <v>0</v>
      </c>
      <c r="AB17" s="177">
        <f t="shared" si="1"/>
        <v>0</v>
      </c>
    </row>
    <row r="18" spans="1:28" s="45" customFormat="1" ht="24.9" customHeight="1" x14ac:dyDescent="0.35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255"/>
      <c r="W18" s="299"/>
      <c r="X18" s="255"/>
      <c r="Y18" s="299"/>
      <c r="Z18" s="177">
        <f t="shared" si="0"/>
        <v>0</v>
      </c>
      <c r="AA18" s="177">
        <f t="shared" si="0"/>
        <v>0</v>
      </c>
      <c r="AB18" s="177">
        <f t="shared" si="1"/>
        <v>0</v>
      </c>
    </row>
    <row r="19" spans="1:28" s="45" customFormat="1" ht="24.9" customHeight="1" x14ac:dyDescent="0.35">
      <c r="A19" s="312" t="s">
        <v>54</v>
      </c>
      <c r="B19" s="255"/>
      <c r="C19" s="299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/>
      <c r="Q19" s="299"/>
      <c r="R19" s="255"/>
      <c r="S19" s="299"/>
      <c r="T19" s="255"/>
      <c r="U19" s="299"/>
      <c r="V19" s="255"/>
      <c r="W19" s="299"/>
      <c r="X19" s="255"/>
      <c r="Y19" s="299"/>
      <c r="Z19" s="177">
        <f t="shared" si="0"/>
        <v>0</v>
      </c>
      <c r="AA19" s="177">
        <f t="shared" si="0"/>
        <v>0</v>
      </c>
      <c r="AB19" s="177">
        <f t="shared" si="1"/>
        <v>0</v>
      </c>
    </row>
    <row r="20" spans="1:28" s="45" customFormat="1" ht="24.9" customHeight="1" x14ac:dyDescent="0.35">
      <c r="A20" s="312" t="s">
        <v>55</v>
      </c>
      <c r="B20" s="255"/>
      <c r="C20" s="299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55"/>
      <c r="Q20" s="299"/>
      <c r="R20" s="255"/>
      <c r="S20" s="299"/>
      <c r="T20" s="255"/>
      <c r="U20" s="299"/>
      <c r="V20" s="255"/>
      <c r="W20" s="299"/>
      <c r="X20" s="255"/>
      <c r="Y20" s="299"/>
      <c r="Z20" s="177">
        <f t="shared" si="0"/>
        <v>0</v>
      </c>
      <c r="AA20" s="177">
        <f t="shared" si="0"/>
        <v>0</v>
      </c>
      <c r="AB20" s="177">
        <f t="shared" si="1"/>
        <v>0</v>
      </c>
    </row>
    <row r="21" spans="1:28" s="45" customFormat="1" ht="24.9" customHeight="1" x14ac:dyDescent="0.35">
      <c r="A21" s="312" t="s">
        <v>56</v>
      </c>
      <c r="B21" s="255"/>
      <c r="C21" s="299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55"/>
      <c r="Q21" s="299"/>
      <c r="R21" s="255"/>
      <c r="S21" s="299"/>
      <c r="T21" s="255"/>
      <c r="U21" s="299"/>
      <c r="V21" s="255"/>
      <c r="W21" s="299"/>
      <c r="X21" s="255"/>
      <c r="Y21" s="299"/>
      <c r="Z21" s="177">
        <f t="shared" si="0"/>
        <v>0</v>
      </c>
      <c r="AA21" s="177">
        <f t="shared" si="0"/>
        <v>0</v>
      </c>
      <c r="AB21" s="177">
        <f t="shared" si="1"/>
        <v>0</v>
      </c>
    </row>
    <row r="22" spans="1:28" s="45" customFormat="1" ht="24.9" customHeight="1" x14ac:dyDescent="0.35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255"/>
      <c r="W22" s="299"/>
      <c r="X22" s="255"/>
      <c r="Y22" s="299"/>
      <c r="Z22" s="177">
        <f t="shared" si="0"/>
        <v>0</v>
      </c>
      <c r="AA22" s="177">
        <f t="shared" si="0"/>
        <v>0</v>
      </c>
      <c r="AB22" s="177">
        <f t="shared" si="1"/>
        <v>0</v>
      </c>
    </row>
    <row r="23" spans="1:28" s="45" customFormat="1" ht="24.9" customHeight="1" x14ac:dyDescent="0.35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255"/>
      <c r="W23" s="299"/>
      <c r="X23" s="255"/>
      <c r="Y23" s="299"/>
      <c r="Z23" s="177">
        <f t="shared" si="0"/>
        <v>0</v>
      </c>
      <c r="AA23" s="177">
        <f t="shared" si="0"/>
        <v>0</v>
      </c>
      <c r="AB23" s="177">
        <f t="shared" si="1"/>
        <v>0</v>
      </c>
    </row>
    <row r="24" spans="1:28" s="45" customFormat="1" ht="24.9" customHeight="1" x14ac:dyDescent="0.35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255"/>
      <c r="W24" s="299"/>
      <c r="X24" s="255"/>
      <c r="Y24" s="299"/>
      <c r="Z24" s="177">
        <f t="shared" si="0"/>
        <v>0</v>
      </c>
      <c r="AA24" s="177">
        <f t="shared" si="0"/>
        <v>0</v>
      </c>
      <c r="AB24" s="177">
        <f t="shared" si="1"/>
        <v>0</v>
      </c>
    </row>
    <row r="25" spans="1:28" s="45" customFormat="1" ht="24.9" customHeight="1" x14ac:dyDescent="0.35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255"/>
      <c r="W25" s="299"/>
      <c r="X25" s="255"/>
      <c r="Y25" s="299"/>
      <c r="Z25" s="177">
        <f t="shared" si="0"/>
        <v>0</v>
      </c>
      <c r="AA25" s="177">
        <f t="shared" si="0"/>
        <v>0</v>
      </c>
      <c r="AB25" s="177">
        <f t="shared" si="1"/>
        <v>0</v>
      </c>
    </row>
    <row r="26" spans="1:28" s="45" customFormat="1" ht="24.9" customHeight="1" x14ac:dyDescent="0.35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255"/>
      <c r="W26" s="299"/>
      <c r="X26" s="255"/>
      <c r="Y26" s="299"/>
      <c r="Z26" s="177">
        <f t="shared" si="0"/>
        <v>0</v>
      </c>
      <c r="AA26" s="177">
        <f t="shared" si="0"/>
        <v>0</v>
      </c>
      <c r="AB26" s="177">
        <f t="shared" si="1"/>
        <v>0</v>
      </c>
    </row>
    <row r="27" spans="1:28" s="45" customFormat="1" ht="24.9" customHeight="1" x14ac:dyDescent="0.35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255"/>
      <c r="W27" s="299"/>
      <c r="X27" s="255"/>
      <c r="Y27" s="299"/>
      <c r="Z27" s="177">
        <f t="shared" si="0"/>
        <v>0</v>
      </c>
      <c r="AA27" s="177">
        <f t="shared" si="0"/>
        <v>0</v>
      </c>
      <c r="AB27" s="177">
        <f t="shared" si="1"/>
        <v>0</v>
      </c>
    </row>
    <row r="28" spans="1:28" s="45" customFormat="1" ht="24.9" customHeight="1" x14ac:dyDescent="0.35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255"/>
      <c r="W28" s="299"/>
      <c r="X28" s="255"/>
      <c r="Y28" s="299"/>
      <c r="Z28" s="177">
        <f t="shared" si="0"/>
        <v>0</v>
      </c>
      <c r="AA28" s="177">
        <f t="shared" si="0"/>
        <v>0</v>
      </c>
      <c r="AB28" s="177">
        <f t="shared" si="1"/>
        <v>0</v>
      </c>
    </row>
    <row r="29" spans="1:28" s="45" customFormat="1" ht="24.9" customHeight="1" x14ac:dyDescent="0.35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255"/>
      <c r="W29" s="299"/>
      <c r="X29" s="255"/>
      <c r="Y29" s="299"/>
      <c r="Z29" s="177">
        <f t="shared" si="0"/>
        <v>0</v>
      </c>
      <c r="AA29" s="177">
        <f t="shared" si="0"/>
        <v>0</v>
      </c>
      <c r="AB29" s="177">
        <f t="shared" si="1"/>
        <v>0</v>
      </c>
    </row>
    <row r="30" spans="1:28" s="45" customFormat="1" ht="24.9" customHeight="1" x14ac:dyDescent="0.35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255"/>
      <c r="W30" s="299"/>
      <c r="X30" s="255"/>
      <c r="Y30" s="299"/>
      <c r="Z30" s="177">
        <f t="shared" si="0"/>
        <v>0</v>
      </c>
      <c r="AA30" s="177">
        <f t="shared" si="0"/>
        <v>0</v>
      </c>
      <c r="AB30" s="177">
        <f t="shared" si="1"/>
        <v>0</v>
      </c>
    </row>
    <row r="31" spans="1:28" s="45" customFormat="1" ht="24.9" customHeight="1" x14ac:dyDescent="0.35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255"/>
      <c r="W31" s="299"/>
      <c r="X31" s="255"/>
      <c r="Y31" s="299"/>
      <c r="Z31" s="177">
        <f t="shared" si="0"/>
        <v>0</v>
      </c>
      <c r="AA31" s="177">
        <f t="shared" si="0"/>
        <v>0</v>
      </c>
      <c r="AB31" s="177">
        <f t="shared" si="1"/>
        <v>0</v>
      </c>
    </row>
    <row r="32" spans="1:28" s="45" customFormat="1" ht="24.9" customHeight="1" x14ac:dyDescent="0.35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255"/>
      <c r="W32" s="299"/>
      <c r="X32" s="255"/>
      <c r="Y32" s="299"/>
      <c r="Z32" s="177">
        <f t="shared" si="0"/>
        <v>0</v>
      </c>
      <c r="AA32" s="177">
        <f t="shared" si="0"/>
        <v>0</v>
      </c>
      <c r="AB32" s="177">
        <f t="shared" si="1"/>
        <v>0</v>
      </c>
    </row>
    <row r="33" spans="1:28" s="45" customFormat="1" ht="24.9" customHeight="1" x14ac:dyDescent="0.35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255"/>
      <c r="W33" s="299"/>
      <c r="X33" s="255"/>
      <c r="Y33" s="299"/>
      <c r="Z33" s="177">
        <f t="shared" si="0"/>
        <v>0</v>
      </c>
      <c r="AA33" s="177">
        <f t="shared" si="0"/>
        <v>0</v>
      </c>
      <c r="AB33" s="177">
        <f t="shared" si="1"/>
        <v>0</v>
      </c>
    </row>
    <row r="34" spans="1:28" s="45" customFormat="1" ht="24.9" customHeight="1" x14ac:dyDescent="0.35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255"/>
      <c r="W34" s="299"/>
      <c r="X34" s="255"/>
      <c r="Y34" s="299"/>
      <c r="Z34" s="177">
        <f t="shared" si="0"/>
        <v>0</v>
      </c>
      <c r="AA34" s="177">
        <f t="shared" si="0"/>
        <v>0</v>
      </c>
      <c r="AB34" s="177">
        <f t="shared" si="1"/>
        <v>0</v>
      </c>
    </row>
    <row r="35" spans="1:28" s="45" customFormat="1" ht="24.9" customHeight="1" x14ac:dyDescent="0.35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255"/>
      <c r="W35" s="299"/>
      <c r="X35" s="255"/>
      <c r="Y35" s="299"/>
      <c r="Z35" s="177">
        <f t="shared" si="0"/>
        <v>0</v>
      </c>
      <c r="AA35" s="177">
        <f t="shared" si="0"/>
        <v>0</v>
      </c>
      <c r="AB35" s="177">
        <f t="shared" si="1"/>
        <v>0</v>
      </c>
    </row>
    <row r="36" spans="1:28" s="45" customFormat="1" ht="24.9" customHeight="1" x14ac:dyDescent="0.35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255"/>
      <c r="W36" s="299"/>
      <c r="X36" s="255"/>
      <c r="Y36" s="299"/>
      <c r="Z36" s="177">
        <f t="shared" si="0"/>
        <v>0</v>
      </c>
      <c r="AA36" s="177">
        <f t="shared" si="0"/>
        <v>0</v>
      </c>
      <c r="AB36" s="177">
        <f t="shared" si="1"/>
        <v>0</v>
      </c>
    </row>
    <row r="37" spans="1:28" s="45" customFormat="1" ht="24.9" customHeight="1" x14ac:dyDescent="0.35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255"/>
      <c r="W37" s="299"/>
      <c r="X37" s="255"/>
      <c r="Y37" s="299"/>
      <c r="Z37" s="177">
        <f t="shared" si="0"/>
        <v>0</v>
      </c>
      <c r="AA37" s="177">
        <f t="shared" si="0"/>
        <v>0</v>
      </c>
      <c r="AB37" s="177">
        <f t="shared" si="1"/>
        <v>0</v>
      </c>
    </row>
    <row r="38" spans="1:28" s="45" customFormat="1" ht="24.9" customHeight="1" x14ac:dyDescent="0.35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255"/>
      <c r="W38" s="299"/>
      <c r="X38" s="255"/>
      <c r="Y38" s="299"/>
      <c r="Z38" s="177">
        <f t="shared" si="0"/>
        <v>0</v>
      </c>
      <c r="AA38" s="177">
        <f t="shared" si="0"/>
        <v>0</v>
      </c>
      <c r="AB38" s="177">
        <f t="shared" si="1"/>
        <v>0</v>
      </c>
    </row>
    <row r="39" spans="1:28" s="45" customFormat="1" ht="24.9" customHeight="1" x14ac:dyDescent="0.35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255"/>
      <c r="W39" s="299"/>
      <c r="X39" s="255"/>
      <c r="Y39" s="299"/>
      <c r="Z39" s="177">
        <f t="shared" si="0"/>
        <v>0</v>
      </c>
      <c r="AA39" s="177">
        <f t="shared" si="0"/>
        <v>0</v>
      </c>
      <c r="AB39" s="177">
        <f t="shared" si="1"/>
        <v>0</v>
      </c>
    </row>
    <row r="40" spans="1:28" s="45" customFormat="1" ht="24.9" customHeight="1" x14ac:dyDescent="0.35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255"/>
      <c r="W40" s="299"/>
      <c r="X40" s="255"/>
      <c r="Y40" s="299"/>
      <c r="Z40" s="177">
        <f t="shared" si="0"/>
        <v>0</v>
      </c>
      <c r="AA40" s="177">
        <f t="shared" si="0"/>
        <v>0</v>
      </c>
      <c r="AB40" s="177">
        <f t="shared" si="1"/>
        <v>0</v>
      </c>
    </row>
    <row r="41" spans="1:28" s="45" customFormat="1" ht="24.9" customHeight="1" x14ac:dyDescent="0.35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255"/>
      <c r="W41" s="299"/>
      <c r="X41" s="255"/>
      <c r="Y41" s="299"/>
      <c r="Z41" s="177">
        <f t="shared" si="0"/>
        <v>0</v>
      </c>
      <c r="AA41" s="177">
        <f t="shared" si="0"/>
        <v>0</v>
      </c>
      <c r="AB41" s="177">
        <f t="shared" si="1"/>
        <v>0</v>
      </c>
    </row>
    <row r="42" spans="1:28" s="45" customFormat="1" ht="24.9" customHeight="1" x14ac:dyDescent="0.35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255"/>
      <c r="W42" s="299"/>
      <c r="X42" s="255"/>
      <c r="Y42" s="299"/>
      <c r="Z42" s="177">
        <f t="shared" si="0"/>
        <v>0</v>
      </c>
      <c r="AA42" s="177">
        <f t="shared" si="0"/>
        <v>0</v>
      </c>
      <c r="AB42" s="177">
        <f t="shared" si="1"/>
        <v>0</v>
      </c>
    </row>
    <row r="43" spans="1:28" s="45" customFormat="1" ht="24.9" customHeight="1" x14ac:dyDescent="0.35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255"/>
      <c r="W43" s="299"/>
      <c r="X43" s="255"/>
      <c r="Y43" s="299"/>
      <c r="Z43" s="177">
        <f t="shared" si="0"/>
        <v>0</v>
      </c>
      <c r="AA43" s="177">
        <f t="shared" si="0"/>
        <v>0</v>
      </c>
      <c r="AB43" s="177">
        <f t="shared" si="1"/>
        <v>0</v>
      </c>
    </row>
    <row r="44" spans="1:28" s="45" customFormat="1" ht="24.9" customHeight="1" x14ac:dyDescent="0.35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255"/>
      <c r="W44" s="299"/>
      <c r="X44" s="255"/>
      <c r="Y44" s="299"/>
      <c r="Z44" s="177">
        <f t="shared" si="0"/>
        <v>0</v>
      </c>
      <c r="AA44" s="177">
        <f t="shared" si="0"/>
        <v>0</v>
      </c>
      <c r="AB44" s="177">
        <f t="shared" si="1"/>
        <v>0</v>
      </c>
    </row>
    <row r="45" spans="1:28" s="45" customFormat="1" ht="24.9" customHeight="1" x14ac:dyDescent="0.35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255"/>
      <c r="W45" s="299"/>
      <c r="X45" s="255"/>
      <c r="Y45" s="299"/>
      <c r="Z45" s="177">
        <f t="shared" si="0"/>
        <v>0</v>
      </c>
      <c r="AA45" s="177">
        <f t="shared" si="0"/>
        <v>0</v>
      </c>
      <c r="AB45" s="177">
        <f t="shared" si="1"/>
        <v>0</v>
      </c>
    </row>
    <row r="46" spans="1:28" s="45" customFormat="1" ht="24.9" customHeight="1" x14ac:dyDescent="0.35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255"/>
      <c r="W46" s="299"/>
      <c r="X46" s="255"/>
      <c r="Y46" s="299"/>
      <c r="Z46" s="177">
        <f t="shared" si="0"/>
        <v>0</v>
      </c>
      <c r="AA46" s="177">
        <f t="shared" si="0"/>
        <v>0</v>
      </c>
      <c r="AB46" s="177">
        <f t="shared" si="1"/>
        <v>0</v>
      </c>
    </row>
    <row r="47" spans="1:28" s="45" customFormat="1" ht="24.9" customHeight="1" x14ac:dyDescent="0.35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254"/>
      <c r="W47" s="300"/>
      <c r="X47" s="254"/>
      <c r="Y47" s="300"/>
      <c r="Z47" s="176">
        <f t="shared" si="0"/>
        <v>0</v>
      </c>
      <c r="AA47" s="176">
        <f t="shared" si="0"/>
        <v>0</v>
      </c>
      <c r="AB47" s="176">
        <f t="shared" si="1"/>
        <v>0</v>
      </c>
    </row>
    <row r="48" spans="1:28" s="45" customFormat="1" ht="15" customHeight="1" x14ac:dyDescent="0.35">
      <c r="A48" s="56" t="s">
        <v>76</v>
      </c>
      <c r="B48" s="178">
        <f t="shared" ref="B48:AA48" si="2">SUM(B4:B47)</f>
        <v>0</v>
      </c>
      <c r="C48" s="178">
        <f t="shared" si="2"/>
        <v>0</v>
      </c>
      <c r="D48" s="178">
        <f t="shared" si="2"/>
        <v>1</v>
      </c>
      <c r="E48" s="178">
        <f t="shared" si="2"/>
        <v>0</v>
      </c>
      <c r="F48" s="178">
        <f t="shared" si="2"/>
        <v>1</v>
      </c>
      <c r="G48" s="178">
        <f t="shared" si="2"/>
        <v>0</v>
      </c>
      <c r="H48" s="178">
        <f t="shared" si="2"/>
        <v>0</v>
      </c>
      <c r="I48" s="178">
        <f t="shared" si="2"/>
        <v>0</v>
      </c>
      <c r="J48" s="178">
        <f t="shared" si="2"/>
        <v>0</v>
      </c>
      <c r="K48" s="178">
        <f t="shared" si="2"/>
        <v>0</v>
      </c>
      <c r="L48" s="178">
        <f t="shared" si="2"/>
        <v>1</v>
      </c>
      <c r="M48" s="178">
        <f t="shared" si="2"/>
        <v>0</v>
      </c>
      <c r="N48" s="178">
        <f t="shared" si="2"/>
        <v>0</v>
      </c>
      <c r="O48" s="178">
        <f t="shared" si="2"/>
        <v>0</v>
      </c>
      <c r="P48" s="178">
        <f t="shared" si="2"/>
        <v>0</v>
      </c>
      <c r="Q48" s="178">
        <f t="shared" si="2"/>
        <v>0</v>
      </c>
      <c r="R48" s="178">
        <f t="shared" si="2"/>
        <v>0</v>
      </c>
      <c r="S48" s="178">
        <f t="shared" si="2"/>
        <v>0</v>
      </c>
      <c r="T48" s="178">
        <f t="shared" si="2"/>
        <v>0</v>
      </c>
      <c r="U48" s="178">
        <f t="shared" si="2"/>
        <v>0</v>
      </c>
      <c r="V48" s="178">
        <f t="shared" si="2"/>
        <v>0</v>
      </c>
      <c r="W48" s="178">
        <f t="shared" si="2"/>
        <v>0</v>
      </c>
      <c r="X48" s="178">
        <f t="shared" si="2"/>
        <v>0</v>
      </c>
      <c r="Y48" s="178">
        <f t="shared" si="2"/>
        <v>0</v>
      </c>
      <c r="Z48" s="178">
        <f t="shared" si="2"/>
        <v>3</v>
      </c>
      <c r="AA48" s="178">
        <f t="shared" si="2"/>
        <v>0</v>
      </c>
      <c r="AB48" s="178">
        <f>Z48+AA48</f>
        <v>3</v>
      </c>
    </row>
    <row r="49" spans="1:28" s="45" customFormat="1" ht="9.9" customHeight="1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57"/>
      <c r="AB49" s="57"/>
    </row>
    <row r="50" spans="1:28" s="45" customFormat="1" ht="19.5" customHeight="1" x14ac:dyDescent="0.35">
      <c r="A50" s="445" t="s">
        <v>77</v>
      </c>
      <c r="B50" s="445" t="s">
        <v>137</v>
      </c>
      <c r="C50" s="445"/>
      <c r="D50" s="445" t="s">
        <v>125</v>
      </c>
      <c r="E50" s="445"/>
      <c r="F50" s="445" t="s">
        <v>126</v>
      </c>
      <c r="G50" s="445"/>
      <c r="H50" s="445" t="s">
        <v>127</v>
      </c>
      <c r="I50" s="445"/>
      <c r="J50" s="445" t="s">
        <v>128</v>
      </c>
      <c r="K50" s="445"/>
      <c r="L50" s="445" t="s">
        <v>129</v>
      </c>
      <c r="M50" s="445"/>
      <c r="N50" s="445" t="s">
        <v>130</v>
      </c>
      <c r="O50" s="445"/>
      <c r="P50" s="445" t="s">
        <v>131</v>
      </c>
      <c r="Q50" s="445"/>
      <c r="R50" s="445" t="s">
        <v>132</v>
      </c>
      <c r="S50" s="445"/>
      <c r="T50" s="445" t="s">
        <v>133</v>
      </c>
      <c r="U50" s="445"/>
      <c r="V50" s="445" t="s">
        <v>134</v>
      </c>
      <c r="W50" s="445"/>
      <c r="X50" s="445" t="s">
        <v>95</v>
      </c>
      <c r="Y50" s="445"/>
      <c r="Z50" s="445" t="s">
        <v>40</v>
      </c>
      <c r="AA50" s="445"/>
      <c r="AB50" s="445" t="s">
        <v>76</v>
      </c>
    </row>
    <row r="51" spans="1:28" s="45" customFormat="1" ht="15" customHeight="1" x14ac:dyDescent="0.35">
      <c r="A51" s="445"/>
      <c r="B51" s="56" t="s">
        <v>41</v>
      </c>
      <c r="C51" s="56" t="s">
        <v>42</v>
      </c>
      <c r="D51" s="56" t="s">
        <v>135</v>
      </c>
      <c r="E51" s="56" t="s">
        <v>42</v>
      </c>
      <c r="F51" s="56" t="s">
        <v>41</v>
      </c>
      <c r="G51" s="56" t="s">
        <v>42</v>
      </c>
      <c r="H51" s="56" t="s">
        <v>41</v>
      </c>
      <c r="I51" s="56" t="s">
        <v>42</v>
      </c>
      <c r="J51" s="56" t="s">
        <v>41</v>
      </c>
      <c r="K51" s="56" t="s">
        <v>42</v>
      </c>
      <c r="L51" s="56" t="s">
        <v>41</v>
      </c>
      <c r="M51" s="56" t="s">
        <v>42</v>
      </c>
      <c r="N51" s="56" t="s">
        <v>41</v>
      </c>
      <c r="O51" s="56" t="s">
        <v>42</v>
      </c>
      <c r="P51" s="56" t="s">
        <v>41</v>
      </c>
      <c r="Q51" s="56" t="s">
        <v>42</v>
      </c>
      <c r="R51" s="56" t="s">
        <v>41</v>
      </c>
      <c r="S51" s="56" t="s">
        <v>42</v>
      </c>
      <c r="T51" s="56" t="s">
        <v>135</v>
      </c>
      <c r="U51" s="56" t="s">
        <v>42</v>
      </c>
      <c r="V51" s="56" t="s">
        <v>41</v>
      </c>
      <c r="W51" s="56" t="s">
        <v>136</v>
      </c>
      <c r="X51" s="56" t="s">
        <v>41</v>
      </c>
      <c r="Y51" s="56" t="s">
        <v>42</v>
      </c>
      <c r="Z51" s="56" t="s">
        <v>41</v>
      </c>
      <c r="AA51" s="56" t="s">
        <v>42</v>
      </c>
      <c r="AB51" s="445"/>
    </row>
    <row r="52" spans="1:28" s="45" customFormat="1" ht="24.9" customHeight="1" x14ac:dyDescent="0.35">
      <c r="A52" s="170" t="s">
        <v>78</v>
      </c>
      <c r="B52" s="253"/>
      <c r="C52" s="298"/>
      <c r="D52" s="253"/>
      <c r="E52" s="298"/>
      <c r="F52" s="253"/>
      <c r="G52" s="298"/>
      <c r="H52" s="253"/>
      <c r="I52" s="298"/>
      <c r="J52" s="253"/>
      <c r="K52" s="298"/>
      <c r="L52" s="253"/>
      <c r="M52" s="298"/>
      <c r="N52" s="253"/>
      <c r="O52" s="298"/>
      <c r="P52" s="253"/>
      <c r="Q52" s="298"/>
      <c r="R52" s="253"/>
      <c r="S52" s="298"/>
      <c r="T52" s="253"/>
      <c r="U52" s="298"/>
      <c r="V52" s="253"/>
      <c r="W52" s="298"/>
      <c r="X52" s="253"/>
      <c r="Y52" s="298"/>
      <c r="Z52" s="175">
        <f>B52+D52+F52+H52+J52+L52+N52+P52+R52+T52+V52+X52</f>
        <v>0</v>
      </c>
      <c r="AA52" s="175">
        <f>C52+E52+G52+I52+K52+M52+O52+Q52+S52+U52+W52+Y52</f>
        <v>0</v>
      </c>
      <c r="AB52" s="175">
        <f>Z52+AA52</f>
        <v>0</v>
      </c>
    </row>
    <row r="53" spans="1:28" s="45" customFormat="1" ht="24.9" customHeight="1" x14ac:dyDescent="0.35">
      <c r="A53" s="171" t="s">
        <v>79</v>
      </c>
      <c r="B53" s="254"/>
      <c r="C53" s="300"/>
      <c r="D53" s="254"/>
      <c r="E53" s="300"/>
      <c r="F53" s="254"/>
      <c r="G53" s="300"/>
      <c r="H53" s="254"/>
      <c r="I53" s="300"/>
      <c r="J53" s="254"/>
      <c r="K53" s="300"/>
      <c r="L53" s="254"/>
      <c r="M53" s="300"/>
      <c r="N53" s="254"/>
      <c r="O53" s="300"/>
      <c r="P53" s="254"/>
      <c r="Q53" s="300"/>
      <c r="R53" s="254"/>
      <c r="S53" s="300"/>
      <c r="T53" s="254"/>
      <c r="U53" s="300"/>
      <c r="V53" s="254"/>
      <c r="W53" s="300"/>
      <c r="X53" s="254"/>
      <c r="Y53" s="300"/>
      <c r="Z53" s="176">
        <f>B53+D53+F53+H53+J53+L53+N53+P53+R53+T53+V53+X53</f>
        <v>0</v>
      </c>
      <c r="AA53" s="176">
        <f>C53+E53+G53+I53+K53+M53+O53+Q53+S53+U53+W53+Y53</f>
        <v>0</v>
      </c>
      <c r="AB53" s="176">
        <f>Z53+AA53</f>
        <v>0</v>
      </c>
    </row>
    <row r="54" spans="1:28" s="45" customFormat="1" ht="15" customHeight="1" x14ac:dyDescent="0.35">
      <c r="A54" s="56" t="s">
        <v>76</v>
      </c>
      <c r="B54" s="178">
        <f t="shared" ref="B54:Z54" si="3">SUM(B52:B53)</f>
        <v>0</v>
      </c>
      <c r="C54" s="178">
        <f t="shared" si="3"/>
        <v>0</v>
      </c>
      <c r="D54" s="178">
        <f t="shared" si="3"/>
        <v>0</v>
      </c>
      <c r="E54" s="178">
        <f t="shared" si="3"/>
        <v>0</v>
      </c>
      <c r="F54" s="178">
        <f t="shared" si="3"/>
        <v>0</v>
      </c>
      <c r="G54" s="178">
        <f t="shared" si="3"/>
        <v>0</v>
      </c>
      <c r="H54" s="178">
        <f t="shared" si="3"/>
        <v>0</v>
      </c>
      <c r="I54" s="178">
        <f t="shared" si="3"/>
        <v>0</v>
      </c>
      <c r="J54" s="178">
        <f t="shared" si="3"/>
        <v>0</v>
      </c>
      <c r="K54" s="178">
        <f t="shared" si="3"/>
        <v>0</v>
      </c>
      <c r="L54" s="178">
        <f t="shared" si="3"/>
        <v>0</v>
      </c>
      <c r="M54" s="178">
        <f t="shared" si="3"/>
        <v>0</v>
      </c>
      <c r="N54" s="178">
        <f t="shared" si="3"/>
        <v>0</v>
      </c>
      <c r="O54" s="178">
        <f t="shared" si="3"/>
        <v>0</v>
      </c>
      <c r="P54" s="178">
        <f t="shared" si="3"/>
        <v>0</v>
      </c>
      <c r="Q54" s="178">
        <f t="shared" si="3"/>
        <v>0</v>
      </c>
      <c r="R54" s="178">
        <f t="shared" si="3"/>
        <v>0</v>
      </c>
      <c r="S54" s="178">
        <f t="shared" si="3"/>
        <v>0</v>
      </c>
      <c r="T54" s="178">
        <f t="shared" si="3"/>
        <v>0</v>
      </c>
      <c r="U54" s="178">
        <f t="shared" si="3"/>
        <v>0</v>
      </c>
      <c r="V54" s="178">
        <f t="shared" si="3"/>
        <v>0</v>
      </c>
      <c r="W54" s="178">
        <f t="shared" si="3"/>
        <v>0</v>
      </c>
      <c r="X54" s="178">
        <f t="shared" si="3"/>
        <v>0</v>
      </c>
      <c r="Y54" s="178">
        <f t="shared" si="3"/>
        <v>0</v>
      </c>
      <c r="Z54" s="178">
        <f t="shared" si="3"/>
        <v>0</v>
      </c>
      <c r="AA54" s="178">
        <f>SUM(AA52:AA53)</f>
        <v>0</v>
      </c>
      <c r="AB54" s="178">
        <f>Z54+AA54</f>
        <v>0</v>
      </c>
    </row>
    <row r="55" spans="1:28" s="45" customFormat="1" ht="9.9" customHeight="1" x14ac:dyDescent="0.35"/>
    <row r="56" spans="1:28" s="50" customFormat="1" ht="13.35" customHeight="1" x14ac:dyDescent="0.3">
      <c r="A56" s="49" t="s">
        <v>80</v>
      </c>
    </row>
    <row r="57" spans="1:28" s="50" customFormat="1" ht="13.35" customHeight="1" x14ac:dyDescent="0.3">
      <c r="A57" s="319" t="s">
        <v>138</v>
      </c>
    </row>
    <row r="58" spans="1:28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28" s="50" customFormat="1" ht="13.35" customHeight="1" x14ac:dyDescent="0.3">
      <c r="A59" s="51" t="s">
        <v>81</v>
      </c>
    </row>
    <row r="60" spans="1:28" s="50" customFormat="1" ht="26.4" customHeight="1" x14ac:dyDescent="0.3">
      <c r="A60" s="443" t="s">
        <v>420</v>
      </c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</row>
    <row r="61" spans="1:28" customFormat="1" ht="14.25" customHeight="1" x14ac:dyDescent="0.3">
      <c r="A61" s="134" t="s">
        <v>478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8" x14ac:dyDescent="0.35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AB62" s="45"/>
    </row>
    <row r="63" spans="1:28" x14ac:dyDescent="0.35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AB63" s="45"/>
    </row>
  </sheetData>
  <sheetProtection algorithmName="SHA-512" hashValue="4zliV/LWaSkz7O1aqRA/qlL1WmgNOuwSP24AO71fG11eVVGUE+vGrezm7SNIQXiMmNKszzWMQeHboTNk6lYi0Q==" saltValue="yDVnEu13H2DxFg848t6DdA==" spinCount="100000" sheet="1" selectLockedCells="1"/>
  <mergeCells count="32"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Torres</dc:creator>
  <cp:lastModifiedBy>Elisa Torres</cp:lastModifiedBy>
  <cp:lastPrinted>2013-01-29T11:41:20Z</cp:lastPrinted>
  <dcterms:created xsi:type="dcterms:W3CDTF">2012-02-27T12:23:18Z</dcterms:created>
  <dcterms:modified xsi:type="dcterms:W3CDTF">2025-03-21T20:37:40Z</dcterms:modified>
</cp:coreProperties>
</file>